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2"/>
  <workbookPr codeName="ThisWorkbook" autoCompressPictures="0"/>
  <mc:AlternateContent xmlns:mc="http://schemas.openxmlformats.org/markup-compatibility/2006">
    <mc:Choice Requires="x15">
      <x15ac:absPath xmlns:x15ac="http://schemas.microsoft.com/office/spreadsheetml/2010/11/ac" url="/Users/danute.pranckute/Downloads/"/>
    </mc:Choice>
  </mc:AlternateContent>
  <xr:revisionPtr revIDLastSave="0" documentId="13_ncr:1_{0A851F84-122C-714D-A124-A0E54843B326}" xr6:coauthVersionLast="47" xr6:coauthVersionMax="47" xr10:uidLastSave="{00000000-0000-0000-0000-000000000000}"/>
  <bookViews>
    <workbookView xWindow="3900" yWindow="500" windowWidth="15020" windowHeight="26660" xr2:uid="{00000000-000D-0000-FFFF-FFFF00000000}"/>
  </bookViews>
  <sheets>
    <sheet name="Vertinimo forma" sheetId="1" r:id="rId1"/>
    <sheet name="Sheet1" sheetId="3" state="hidden" r:id="rId2"/>
  </sheets>
  <definedNames>
    <definedName name="_xlnm.Print_Area" localSheetId="0">'Vertinimo forma'!$B$2:$G$111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105" i="1" l="1"/>
  <c r="E105" i="1"/>
  <c r="G104" i="1"/>
  <c r="E104" i="1"/>
  <c r="G102" i="1"/>
  <c r="G101" i="1"/>
  <c r="E102" i="1"/>
  <c r="E101" i="1"/>
  <c r="G100" i="1"/>
  <c r="E100" i="1"/>
  <c r="G99" i="1"/>
  <c r="E99" i="1"/>
  <c r="G95" i="1"/>
  <c r="E95" i="1"/>
  <c r="G94" i="1"/>
  <c r="E94" i="1"/>
  <c r="G93" i="1"/>
  <c r="E93" i="1"/>
  <c r="G92" i="1"/>
  <c r="E92" i="1"/>
  <c r="G91" i="1"/>
  <c r="E91" i="1"/>
  <c r="G89" i="1"/>
  <c r="E89" i="1"/>
  <c r="G88" i="1"/>
  <c r="E88" i="1"/>
  <c r="G87" i="1"/>
  <c r="E87" i="1"/>
  <c r="G86" i="1"/>
  <c r="E86" i="1"/>
  <c r="G85" i="1"/>
  <c r="E85" i="1"/>
  <c r="G81" i="1"/>
  <c r="E81" i="1"/>
  <c r="G80" i="1"/>
  <c r="E80" i="1"/>
  <c r="G79" i="1"/>
  <c r="E79" i="1"/>
  <c r="G78" i="1"/>
  <c r="E78" i="1"/>
  <c r="G77" i="1"/>
  <c r="E77" i="1"/>
  <c r="G75" i="1"/>
  <c r="E75" i="1"/>
  <c r="G74" i="1"/>
  <c r="E74" i="1"/>
  <c r="G73" i="1"/>
  <c r="E73" i="1"/>
  <c r="G72" i="1"/>
  <c r="E72" i="1"/>
  <c r="G71" i="1"/>
  <c r="E71" i="1"/>
  <c r="G70" i="1"/>
  <c r="E70" i="1"/>
  <c r="G69" i="1"/>
  <c r="E69" i="1"/>
  <c r="G65" i="1"/>
  <c r="E65" i="1"/>
  <c r="G64" i="1"/>
  <c r="E64" i="1"/>
  <c r="G63" i="1"/>
  <c r="E63" i="1"/>
  <c r="G62" i="1"/>
  <c r="E62" i="1"/>
  <c r="G61" i="1"/>
  <c r="E61" i="1"/>
  <c r="G60" i="1"/>
  <c r="E60" i="1"/>
  <c r="G59" i="1"/>
  <c r="E59" i="1"/>
  <c r="G57" i="1"/>
  <c r="E57" i="1"/>
  <c r="G56" i="1"/>
  <c r="E56" i="1"/>
  <c r="G55" i="1"/>
  <c r="E55" i="1"/>
  <c r="G54" i="1"/>
  <c r="E54" i="1"/>
  <c r="G53" i="1"/>
  <c r="E53" i="1"/>
  <c r="G52" i="1"/>
  <c r="E52" i="1"/>
  <c r="G47" i="1"/>
  <c r="E47" i="1"/>
  <c r="G46" i="1"/>
  <c r="E46" i="1"/>
  <c r="G45" i="1"/>
  <c r="E45" i="1"/>
  <c r="G42" i="1"/>
  <c r="E42" i="1"/>
  <c r="G41" i="1"/>
  <c r="E41" i="1"/>
  <c r="G40" i="1"/>
  <c r="E40" i="1"/>
  <c r="G39" i="1"/>
  <c r="E39" i="1"/>
  <c r="G38" i="1"/>
  <c r="E38" i="1"/>
  <c r="G34" i="1"/>
  <c r="E34" i="1"/>
  <c r="G33" i="1"/>
  <c r="E33" i="1"/>
  <c r="G32" i="1"/>
  <c r="E32" i="1"/>
  <c r="G31" i="1"/>
  <c r="G30" i="1"/>
  <c r="E31" i="1"/>
  <c r="E30" i="1"/>
  <c r="G29" i="1"/>
  <c r="E29" i="1"/>
  <c r="G28" i="1"/>
  <c r="E28" i="1"/>
  <c r="G27" i="1"/>
  <c r="E27" i="1"/>
  <c r="E66" i="1" l="1"/>
  <c r="E106" i="1" l="1"/>
  <c r="E48" i="1"/>
  <c r="G106" i="1"/>
  <c r="E96" i="1"/>
  <c r="G96" i="1"/>
  <c r="E82" i="1"/>
  <c r="G82" i="1"/>
  <c r="G66" i="1"/>
  <c r="G48" i="1"/>
  <c r="G43" i="1"/>
  <c r="G35" i="1"/>
  <c r="E43" i="1"/>
  <c r="E35" i="1"/>
  <c r="E107" i="1" l="1"/>
  <c r="G107" i="1"/>
  <c r="D20" i="1" l="1"/>
</calcChain>
</file>

<file path=xl/sharedStrings.xml><?xml version="1.0" encoding="utf-8"?>
<sst xmlns="http://schemas.openxmlformats.org/spreadsheetml/2006/main" count="239" uniqueCount="107">
  <si>
    <t>Technologinės naujovės profesiniam tobulėjimui</t>
  </si>
  <si>
    <t>Technologinių inovacijų paieška ir tyrimai</t>
  </si>
  <si>
    <t>Efektyvus bendravimas ir bendradarbiavimas komandoje</t>
  </si>
  <si>
    <t>Asmeninis profesinis tobulėjimas darbo vietoje (mokymosi ištekliai man ir kitiems)</t>
  </si>
  <si>
    <t>Kūrybiškumas ir inovatyvumas kokybiškų paslaugų valdyme</t>
  </si>
  <si>
    <t>Asmenybės įvaizdžio įtaka organizacijos sėkmei (aš = įmonė)</t>
  </si>
  <si>
    <t>Daiva Vitkutė-Adžgauskienė; Rita Marčiulynienė; Laima Degutytė_Fomins</t>
  </si>
  <si>
    <t>Ričardas Krikštolaitis; Gintarė Sukarevičienė; Rita Valterytė</t>
  </si>
  <si>
    <t>Vilma Žydžiūnaitė; Genutė Gedvilienė</t>
  </si>
  <si>
    <t>Nijolė Petkevičiūtė; Elena Trepulė; Gintaras Arbutavičius</t>
  </si>
  <si>
    <t>Kristijonas Jakubsonas; Ilona Noreikienė-Lukoševičiūtė; Simona Savickienė</t>
  </si>
  <si>
    <t>Neringa Palionienė; Giedrė Bagdonaitė; Simona Savickienė</t>
  </si>
  <si>
    <t xml:space="preserve"> </t>
  </si>
  <si>
    <t>Online (blended) study course quality evaluation questionnaire. 
Annex 2 to Quality Assurance Methodology of Online (Blended) Studies.</t>
  </si>
  <si>
    <t xml:space="preserve">Online (blended) course quality evaluation questionnaire </t>
  </si>
  <si>
    <t xml:space="preserve"> Course title:</t>
  </si>
  <si>
    <t xml:space="preserve"> Course author(s):</t>
  </si>
  <si>
    <t>Study department requesting course evaluation:</t>
  </si>
  <si>
    <t xml:space="preserve"> Experts evaluating the course in Moodle:</t>
  </si>
  <si>
    <t>Expert I</t>
  </si>
  <si>
    <t>Expert II</t>
  </si>
  <si>
    <t xml:space="preserve"> Overall percentage reached (expert 1+2):</t>
  </si>
  <si>
    <t xml:space="preserve">Date of evaluation:  </t>
  </si>
  <si>
    <t>Criteria</t>
  </si>
  <si>
    <t>Indicator</t>
  </si>
  <si>
    <t>Weight</t>
  </si>
  <si>
    <t>* - mandatory</t>
  </si>
  <si>
    <t>Which learning and teaching methods are used for curriculum designing in Moodle?</t>
  </si>
  <si>
    <t>Comments and recommendations for improvement:</t>
  </si>
  <si>
    <r>
      <t xml:space="preserve">1.1 The presentation of the course is prepared (video or a different format for marketing and other purposes) </t>
    </r>
    <r>
      <rPr>
        <sz val="12"/>
        <color rgb="FFFF0000"/>
        <rFont val="Times New Roman"/>
        <family val="1"/>
      </rPr>
      <t>**</t>
    </r>
  </si>
  <si>
    <r>
      <t xml:space="preserve">1.2 Course description is available </t>
    </r>
    <r>
      <rPr>
        <sz val="12"/>
        <color rgb="FFFF0000"/>
        <rFont val="Times New Roman"/>
        <family val="1"/>
      </rPr>
      <t>*</t>
    </r>
  </si>
  <si>
    <r>
      <t xml:space="preserve">1.3 Course structure is clear and understandable </t>
    </r>
    <r>
      <rPr>
        <sz val="12"/>
        <color rgb="FFFF0000"/>
        <rFont val="Times New Roman"/>
        <family val="1"/>
      </rPr>
      <t>*</t>
    </r>
  </si>
  <si>
    <t xml:space="preserve">1.4 Design solutions are properly chosen (colours, font size, headings, illustrations, and other). If "partially implemented" or "not implemented", please, provide recommendations for improvement. </t>
  </si>
  <si>
    <r>
      <t xml:space="preserve">1.5 Learning resources provided through web links used in the course material are working and selected properly? </t>
    </r>
    <r>
      <rPr>
        <sz val="12"/>
        <color rgb="FFFF0000"/>
        <rFont val="Times New Roman"/>
        <family val="1"/>
      </rPr>
      <t>**</t>
    </r>
  </si>
  <si>
    <r>
      <t xml:space="preserve">1.6 Language is correct </t>
    </r>
    <r>
      <rPr>
        <sz val="12"/>
        <color rgb="FFFF0000"/>
        <rFont val="Times New Roman"/>
        <family val="1"/>
      </rPr>
      <t>*</t>
    </r>
  </si>
  <si>
    <r>
      <t xml:space="preserve">1.7 Copyright and ethical issues are respected through the course material (including learning objects, figures, pictures and other) </t>
    </r>
    <r>
      <rPr>
        <sz val="12"/>
        <color rgb="FFFF0000"/>
        <rFont val="Times New Roman"/>
        <family val="1"/>
      </rPr>
      <t>*</t>
    </r>
  </si>
  <si>
    <r>
      <t xml:space="preserve">1.8 All course topics and related learning material is available in Moodle </t>
    </r>
    <r>
      <rPr>
        <sz val="12"/>
        <color rgb="FFFF0000"/>
        <rFont val="Times New Roman"/>
        <family val="1"/>
      </rPr>
      <t>*</t>
    </r>
  </si>
  <si>
    <t>I. General information about the course (available in Moodle).</t>
  </si>
  <si>
    <t xml:space="preserve">II. Learning resources.  </t>
  </si>
  <si>
    <r>
      <t xml:space="preserve">2.1 Digital books, papers, encyclopedia, pre-recorded lectures are used and more </t>
    </r>
    <r>
      <rPr>
        <sz val="12"/>
        <color rgb="FFFF0000"/>
        <rFont val="Times New Roman"/>
        <family val="1"/>
      </rPr>
      <t>*</t>
    </r>
  </si>
  <si>
    <t>2.2 Interactive assignments, tasks, or tests are used</t>
  </si>
  <si>
    <r>
      <t xml:space="preserve">2.3 Iliustrations or video materials </t>
    </r>
    <r>
      <rPr>
        <sz val="12"/>
        <color rgb="FFFF0000"/>
        <rFont val="Times New Roman"/>
        <family val="1"/>
      </rPr>
      <t>**</t>
    </r>
  </si>
  <si>
    <r>
      <t xml:space="preserve">2.4 Open Educational Resources (licenced with creative commons or other type of licence) </t>
    </r>
    <r>
      <rPr>
        <sz val="12"/>
        <color rgb="FFFF0000"/>
        <rFont val="Times New Roman"/>
        <family val="1"/>
      </rPr>
      <t>**</t>
    </r>
  </si>
  <si>
    <t>2.5 Glosaries</t>
  </si>
  <si>
    <t>What kind of learning resources are used in the course virtual learning platform?</t>
  </si>
  <si>
    <t>III. Learning outcomes.</t>
  </si>
  <si>
    <t xml:space="preserve">3.1 Learning outcomes are defined in a measurable way </t>
  </si>
  <si>
    <r>
      <t xml:space="preserve">3.3 Learning outcomes are indicated and used as basis in Moodle learning design </t>
    </r>
    <r>
      <rPr>
        <sz val="12"/>
        <color rgb="FFFF0000"/>
        <rFont val="Times New Roman"/>
        <family val="1"/>
      </rPr>
      <t>**</t>
    </r>
  </si>
  <si>
    <r>
      <t xml:space="preserve">3.2 Learning outcomes are linked with learning material and presented in Moodle </t>
    </r>
    <r>
      <rPr>
        <sz val="12"/>
        <color rgb="FFFF0000"/>
        <rFont val="Times New Roman"/>
        <family val="1"/>
      </rPr>
      <t>*</t>
    </r>
  </si>
  <si>
    <t>4.1 Learning organization method</t>
  </si>
  <si>
    <r>
      <t xml:space="preserve">4.1.1 Information transfering/ receiving  (orally, in written, audio and other formats) </t>
    </r>
    <r>
      <rPr>
        <sz val="12"/>
        <color rgb="FFFF0000"/>
        <rFont val="Times New Roman"/>
        <family val="1"/>
      </rPr>
      <t>*</t>
    </r>
  </si>
  <si>
    <r>
      <t xml:space="preserve">4.1.2 Self-learning mode </t>
    </r>
    <r>
      <rPr>
        <sz val="12"/>
        <color rgb="FFFF0000"/>
        <rFont val="Times New Roman"/>
        <family val="1"/>
      </rPr>
      <t>*</t>
    </r>
  </si>
  <si>
    <r>
      <t xml:space="preserve">4.1.3 Creative tasks and assignments </t>
    </r>
    <r>
      <rPr>
        <sz val="12"/>
        <color rgb="FFFF0000"/>
        <rFont val="Times New Roman"/>
        <family val="1"/>
      </rPr>
      <t>*</t>
    </r>
  </si>
  <si>
    <r>
      <t xml:space="preserve">4.1.4 Discussions and debates </t>
    </r>
    <r>
      <rPr>
        <sz val="12"/>
        <color rgb="FFFF0000"/>
        <rFont val="Times New Roman"/>
        <family val="1"/>
      </rPr>
      <t>*</t>
    </r>
  </si>
  <si>
    <t>4.1.5 Select from the list the active learning method used in the course, please:</t>
  </si>
  <si>
    <t>4.1.6 Select from the list the passive learning method used in the course, please:</t>
  </si>
  <si>
    <t xml:space="preserve">IV. Learning and teaching methods. </t>
  </si>
  <si>
    <t>4.2 Assignment decription maintains:</t>
  </si>
  <si>
    <r>
      <t xml:space="preserve">4.2.1 Learning goals </t>
    </r>
    <r>
      <rPr>
        <sz val="12"/>
        <color rgb="FFFF0000"/>
        <rFont val="Times New Roman"/>
        <family val="1"/>
      </rPr>
      <t>*</t>
    </r>
  </si>
  <si>
    <r>
      <t xml:space="preserve">4.2.2 Evaluation criteria </t>
    </r>
    <r>
      <rPr>
        <sz val="12"/>
        <color rgb="FFFF0000"/>
        <rFont val="Times New Roman"/>
        <family val="1"/>
      </rPr>
      <t>*</t>
    </r>
  </si>
  <si>
    <r>
      <t xml:space="preserve">4.2.3 Requirements for task results </t>
    </r>
    <r>
      <rPr>
        <sz val="12"/>
        <color rgb="FFFF0000"/>
        <rFont val="Times New Roman"/>
        <family val="1"/>
      </rPr>
      <t>*</t>
    </r>
  </si>
  <si>
    <t>4.2.4 Steps and phases needed to implement the task</t>
  </si>
  <si>
    <t>4.2.5 Tools needed to implement the task</t>
  </si>
  <si>
    <r>
      <t xml:space="preserve">4.2.6 Deadline </t>
    </r>
    <r>
      <rPr>
        <sz val="12"/>
        <color rgb="FFFF0000"/>
        <rFont val="Times New Roman"/>
        <family val="1"/>
      </rPr>
      <t>*</t>
    </r>
  </si>
  <si>
    <r>
      <t xml:space="preserve">4.2.7 Contact hours planned to introduce/ present the assignment results (at least for 1 assignment) </t>
    </r>
    <r>
      <rPr>
        <sz val="12"/>
        <color rgb="FFFF0000"/>
        <rFont val="Times New Roman"/>
        <family val="1"/>
      </rPr>
      <t>**</t>
    </r>
  </si>
  <si>
    <t>V. Learning support and interactivity.</t>
  </si>
  <si>
    <t>5.1 The following learning support methods and tools are used in the course:</t>
  </si>
  <si>
    <r>
      <t xml:space="preserve">5.1.1 Course study guide </t>
    </r>
    <r>
      <rPr>
        <sz val="12"/>
        <color rgb="FFFF0000"/>
        <rFont val="Times New Roman"/>
        <family val="1"/>
      </rPr>
      <t>*</t>
    </r>
  </si>
  <si>
    <r>
      <t xml:space="preserve">5.1.2 Schedule and meeting times and venues </t>
    </r>
    <r>
      <rPr>
        <sz val="12"/>
        <color rgb="FFFF0000"/>
        <rFont val="Times New Roman"/>
        <family val="1"/>
      </rPr>
      <t>*</t>
    </r>
  </si>
  <si>
    <t>5.1.3 Moodle tools are used for administrative issues (Select from the list the Moodle tool used in the course, please):</t>
  </si>
  <si>
    <r>
      <t xml:space="preserve">5.1.4 Tecnical requirements are presented for the tools to be used during learning </t>
    </r>
    <r>
      <rPr>
        <sz val="12"/>
        <color rgb="FFFF0000"/>
        <rFont val="Times New Roman"/>
        <family val="1"/>
      </rPr>
      <t>**</t>
    </r>
  </si>
  <si>
    <r>
      <t xml:space="preserve">5.1.5 Communication and collaboration tools suggested </t>
    </r>
    <r>
      <rPr>
        <sz val="12"/>
        <color rgb="FFFF0000"/>
        <rFont val="Times New Roman"/>
        <family val="1"/>
      </rPr>
      <t>**</t>
    </r>
  </si>
  <si>
    <t>5.1.6 Reflection and feedback tools are used</t>
  </si>
  <si>
    <r>
      <t xml:space="preserve">5.1.7 Lecture notes are available in printable format (pdf, doc, xls) </t>
    </r>
    <r>
      <rPr>
        <sz val="12"/>
        <color rgb="FFFF0000"/>
        <rFont val="Times New Roman"/>
        <family val="1"/>
      </rPr>
      <t>*</t>
    </r>
  </si>
  <si>
    <t>5.2 The following interaction methods and tools are used:</t>
  </si>
  <si>
    <r>
      <t xml:space="preserve">5.2.1 Students are encourage to introduce themselves using online tools </t>
    </r>
    <r>
      <rPr>
        <sz val="12"/>
        <color rgb="FFFF0000"/>
        <rFont val="Times New Roman"/>
        <family val="1"/>
      </rPr>
      <t>**</t>
    </r>
  </si>
  <si>
    <r>
      <t xml:space="preserve">5.2.2 Teacher uses online tools to introduce himself/ herself </t>
    </r>
    <r>
      <rPr>
        <sz val="12"/>
        <color rgb="FFFF0000"/>
        <rFont val="Times New Roman"/>
        <family val="1"/>
      </rPr>
      <t>**</t>
    </r>
  </si>
  <si>
    <r>
      <t xml:space="preserve">5.2.3 Synchronous online meetings and consultations are planned (video or other format) </t>
    </r>
    <r>
      <rPr>
        <sz val="12"/>
        <color rgb="FFFF0000"/>
        <rFont val="Times New Roman"/>
        <family val="1"/>
      </rPr>
      <t>**</t>
    </r>
  </si>
  <si>
    <r>
      <t xml:space="preserve">5.2.4 Asynchronous consultations are planned (using discussion and other modes) </t>
    </r>
    <r>
      <rPr>
        <sz val="12"/>
        <color rgb="FFFF0000"/>
        <rFont val="Times New Roman"/>
        <family val="1"/>
      </rPr>
      <t>*</t>
    </r>
  </si>
  <si>
    <r>
      <t>5.2.5 There is sufficient planning for interaction in the course to organize studies online or in a blended mode?</t>
    </r>
    <r>
      <rPr>
        <sz val="12"/>
        <color rgb="FFFF0000"/>
        <rFont val="Times New Roman"/>
        <family val="1"/>
      </rPr>
      <t>**</t>
    </r>
    <r>
      <rPr>
        <sz val="12"/>
        <color theme="1"/>
        <rFont val="Times New Roman"/>
        <family val="1"/>
        <charset val="186"/>
      </rPr>
      <t xml:space="preserve"> (2nd or 3rd level requirements are fulfilled)</t>
    </r>
  </si>
  <si>
    <t xml:space="preserve">VI. Assessment of learning. </t>
  </si>
  <si>
    <t>6.1 The following information is available in assessment strategy:</t>
  </si>
  <si>
    <r>
      <t xml:space="preserve">6.1.1 Learners are clearly introduced with the strategy of assessment </t>
    </r>
    <r>
      <rPr>
        <sz val="12"/>
        <color rgb="FFFF0000"/>
        <rFont val="Times New Roman"/>
        <family val="1"/>
      </rPr>
      <t>*</t>
    </r>
  </si>
  <si>
    <r>
      <t xml:space="preserve">6.1.2 Assessment criteria are clearly presented </t>
    </r>
    <r>
      <rPr>
        <sz val="12"/>
        <color rgb="FFFF0000"/>
        <rFont val="Times New Roman"/>
        <family val="1"/>
      </rPr>
      <t>*</t>
    </r>
  </si>
  <si>
    <r>
      <t xml:space="preserve">6.1.3 Learners are provided with the tools to monitor their learning process (e.g. progress bar) </t>
    </r>
    <r>
      <rPr>
        <sz val="12"/>
        <color rgb="FFFF0000"/>
        <rFont val="Times New Roman"/>
        <family val="1"/>
      </rPr>
      <t>**</t>
    </r>
  </si>
  <si>
    <r>
      <t>6.1.4. Digital badges or other tools are used for learner motivation and learning outcome achievement progress</t>
    </r>
    <r>
      <rPr>
        <sz val="12"/>
        <color rgb="FFFF0000"/>
        <rFont val="Times New Roman"/>
        <family val="1"/>
      </rPr>
      <t>**</t>
    </r>
  </si>
  <si>
    <r>
      <t>6.1.5 Self-assessment questions or test/ task examples are presented</t>
    </r>
    <r>
      <rPr>
        <sz val="12"/>
        <color rgb="FFFF0000"/>
        <rFont val="Times New Roman"/>
        <family val="1"/>
      </rPr>
      <t>**</t>
    </r>
  </si>
  <si>
    <t>6.2 The following modes are used to assess learning outcomes:</t>
  </si>
  <si>
    <r>
      <t xml:space="preserve">6.2.1 Video conferences </t>
    </r>
    <r>
      <rPr>
        <sz val="12"/>
        <color rgb="FFFF0000"/>
        <rFont val="Times New Roman"/>
        <family val="1"/>
      </rPr>
      <t>**</t>
    </r>
  </si>
  <si>
    <r>
      <t xml:space="preserve">6.2.2 Tasks and assignments are implemented and assessed with Moodle tools </t>
    </r>
    <r>
      <rPr>
        <sz val="12"/>
        <color rgb="FFFF0000"/>
        <rFont val="Times New Roman"/>
        <family val="1"/>
      </rPr>
      <t>*</t>
    </r>
  </si>
  <si>
    <r>
      <t xml:space="preserve">6.2.3 Testing in virtual learning environment </t>
    </r>
    <r>
      <rPr>
        <sz val="12"/>
        <color rgb="FFFF0000"/>
        <rFont val="Times New Roman"/>
        <family val="1"/>
      </rPr>
      <t>**</t>
    </r>
  </si>
  <si>
    <t>6.2.4 Presentations of group work and/or peer assessment in virtual learning environment</t>
  </si>
  <si>
    <r>
      <t xml:space="preserve">6.2.5 Midterm assignments and/or final exams are prepared and planned in virtual learning environment </t>
    </r>
    <r>
      <rPr>
        <sz val="12"/>
        <color rgb="FFFF0000"/>
        <rFont val="Times New Roman"/>
        <family val="1"/>
      </rPr>
      <t>**</t>
    </r>
  </si>
  <si>
    <t>VII. Technological solutions.</t>
  </si>
  <si>
    <r>
      <t>7.1 Moodle tools are properly selected</t>
    </r>
    <r>
      <rPr>
        <sz val="12"/>
        <color rgb="FFFF0000"/>
        <rFont val="Times New Roman"/>
        <family val="1"/>
      </rPr>
      <t xml:space="preserve"> *</t>
    </r>
  </si>
  <si>
    <r>
      <t xml:space="preserve">7.2 Video and scanned documents are readable and of proper format </t>
    </r>
    <r>
      <rPr>
        <sz val="12"/>
        <color rgb="FFFF0000"/>
        <rFont val="Times New Roman"/>
        <family val="1"/>
      </rPr>
      <t>*</t>
    </r>
  </si>
  <si>
    <r>
      <t xml:space="preserve">7.3 Text, audio and video material is easily accessible and used properly </t>
    </r>
    <r>
      <rPr>
        <sz val="12"/>
        <color rgb="FFFF0000"/>
        <rFont val="Times New Roman"/>
        <family val="1"/>
      </rPr>
      <t>*</t>
    </r>
  </si>
  <si>
    <r>
      <t xml:space="preserve">7.4 Text, audio and video material is used ethically and corresponds to VMU style and identity </t>
    </r>
    <r>
      <rPr>
        <sz val="12"/>
        <color rgb="FFFF0000"/>
        <rFont val="Times New Roman"/>
        <family val="1"/>
      </rPr>
      <t>*</t>
    </r>
  </si>
  <si>
    <t>Presentations:</t>
  </si>
  <si>
    <r>
      <t xml:space="preserve">7.5 The structure and style of presentations is consistent </t>
    </r>
    <r>
      <rPr>
        <sz val="12"/>
        <color rgb="FFFF0000"/>
        <rFont val="Times New Roman"/>
        <family val="1"/>
      </rPr>
      <t>*</t>
    </r>
  </si>
  <si>
    <r>
      <t xml:space="preserve">7.6 Design is properly chosen and adapted for printable version </t>
    </r>
    <r>
      <rPr>
        <sz val="12"/>
        <color rgb="FFFF0000"/>
        <rFont val="Times New Roman"/>
        <family val="1"/>
      </rPr>
      <t>*</t>
    </r>
  </si>
  <si>
    <t>Total points:</t>
  </si>
  <si>
    <t>Percentage:</t>
  </si>
  <si>
    <t>Total per criteria group:</t>
  </si>
  <si>
    <t>This questionnaire is dedicated to identify how the course meets quality criteria and is suitable to be organized in blended (2nd level) or completely online (3 level) studies. (Criteria marked with * are recommended for 2nd level, with ** are recommended for 3 level)</t>
  </si>
  <si>
    <t>Not indicated</t>
  </si>
  <si>
    <t xml:space="preserve">50 - 55 points = 50 %
56 - 59 points = 60 %
60 - 69 points = 70 %
70 - 79 points = 80 %
80 - 99 points = 90 %
100 - 120 points (midterm assignments/tests and final exams are not prepared for implementation in Moodle) = 95%
100 - 120 points (midterm assignments/tests and final exams are prepared for implementation in Moodle) =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</si>
</sst>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24"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sz val="12"/>
      <color rgb="FF000000"/>
      <name val="Times New Roman"/>
      <family val="1"/>
      <charset val="186"/>
    </font>
    <font>
      <b/>
      <sz val="12"/>
      <color rgb="FF000000"/>
      <name val="Times New Roman"/>
      <family val="1"/>
      <charset val="186"/>
    </font>
    <font>
      <b/>
      <sz val="14"/>
      <color theme="1"/>
      <name val="Times New Roman"/>
      <family val="1"/>
      <charset val="186"/>
    </font>
    <font>
      <sz val="10"/>
      <name val="Verdana"/>
      <family val="2"/>
      <charset val="186"/>
    </font>
    <font>
      <sz val="10"/>
      <color theme="1"/>
      <name val="Verdana"/>
      <family val="2"/>
      <charset val="186"/>
    </font>
    <font>
      <sz val="10"/>
      <name val="Verdana"/>
      <family val="2"/>
      <charset val="186"/>
    </font>
    <font>
      <u/>
      <sz val="11"/>
      <color theme="10"/>
      <name val="Calibri"/>
      <family val="2"/>
      <charset val="186"/>
      <scheme val="minor"/>
    </font>
    <font>
      <u/>
      <sz val="11"/>
      <color theme="11"/>
      <name val="Calibri"/>
      <family val="2"/>
      <charset val="186"/>
      <scheme val="minor"/>
    </font>
    <font>
      <b/>
      <sz val="12"/>
      <color theme="1"/>
      <name val="Times New Roman"/>
      <family val="1"/>
    </font>
    <font>
      <b/>
      <sz val="13"/>
      <color theme="1"/>
      <name val="Times New Roman"/>
      <family val="1"/>
      <charset val="186"/>
    </font>
    <font>
      <b/>
      <sz val="13"/>
      <color theme="1"/>
      <name val="Times New Roman"/>
      <family val="1"/>
    </font>
    <font>
      <sz val="14"/>
      <color theme="1"/>
      <name val="Times New Roman"/>
      <family val="1"/>
      <charset val="186"/>
    </font>
    <font>
      <b/>
      <sz val="14"/>
      <color theme="1"/>
      <name val="Times New Roman"/>
      <family val="1"/>
    </font>
    <font>
      <sz val="12"/>
      <color rgb="FFFF0000"/>
      <name val="Times New Roman"/>
      <family val="1"/>
    </font>
    <font>
      <b/>
      <sz val="14"/>
      <color rgb="FFFF0000"/>
      <name val="Times New Roman"/>
      <family val="1"/>
    </font>
    <font>
      <sz val="12"/>
      <color theme="1"/>
      <name val="Times New Roman"/>
      <family val="1"/>
    </font>
    <font>
      <sz val="12"/>
      <color rgb="FF000000"/>
      <name val="Bookman Old Style"/>
      <family val="1"/>
    </font>
    <font>
      <sz val="12"/>
      <color rgb="FF000000"/>
      <name val="Cambria"/>
      <family val="1"/>
    </font>
    <font>
      <b/>
      <sz val="12"/>
      <color theme="0"/>
      <name val="Times New Roman"/>
      <family val="1"/>
      <charset val="186"/>
    </font>
    <font>
      <sz val="12"/>
      <color rgb="FFFF0000"/>
      <name val="Times New Roman"/>
      <family val="1"/>
      <charset val="186"/>
    </font>
    <font>
      <sz val="12"/>
      <color rgb="FFFF0000"/>
      <name val="Bookman Old Style"/>
      <family val="1"/>
    </font>
  </fonts>
  <fills count="10">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0.14999847407452621"/>
        <bgColor indexed="64"/>
      </patternFill>
    </fill>
  </fills>
  <borders count="25">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top style="thin">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s>
  <cellStyleXfs count="73">
    <xf numFmtId="0" fontId="0" fillId="0" borderId="0"/>
    <xf numFmtId="0" fontId="6" fillId="0" borderId="0"/>
    <xf numFmtId="0" fontId="8"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13">
    <xf numFmtId="0" fontId="0" fillId="0" borderId="0" xfId="0"/>
    <xf numFmtId="0" fontId="1" fillId="2" borderId="0" xfId="0" applyFont="1" applyFill="1" applyBorder="1" applyProtection="1"/>
    <xf numFmtId="0" fontId="1" fillId="2" borderId="0" xfId="0" applyFont="1" applyFill="1" applyBorder="1" applyAlignment="1" applyProtection="1">
      <alignment wrapText="1"/>
    </xf>
    <xf numFmtId="0" fontId="2" fillId="2" borderId="0" xfId="0" applyFont="1" applyFill="1" applyBorder="1" applyAlignment="1" applyProtection="1">
      <alignment horizontal="center" vertical="center"/>
    </xf>
    <xf numFmtId="0" fontId="3" fillId="0" borderId="12"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1" fillId="2" borderId="0" xfId="0" applyFont="1" applyFill="1" applyBorder="1" applyAlignment="1" applyProtection="1">
      <alignment horizontal="left" vertical="top" wrapText="1"/>
    </xf>
    <xf numFmtId="0" fontId="1" fillId="0" borderId="3" xfId="0" applyFont="1" applyFill="1" applyBorder="1" applyAlignment="1" applyProtection="1">
      <alignment horizontal="justify" vertical="center" wrapText="1"/>
    </xf>
    <xf numFmtId="0" fontId="1" fillId="0" borderId="4" xfId="0" applyFont="1" applyFill="1" applyBorder="1" applyAlignment="1" applyProtection="1">
      <alignment horizontal="justify" vertical="center" wrapText="1"/>
    </xf>
    <xf numFmtId="0" fontId="1" fillId="2" borderId="0" xfId="0" applyFont="1" applyFill="1" applyBorder="1" applyAlignment="1" applyProtection="1">
      <alignment horizontal="justify" vertical="center" wrapText="1"/>
    </xf>
    <xf numFmtId="0" fontId="1" fillId="0" borderId="12" xfId="0" applyFont="1" applyFill="1" applyBorder="1" applyAlignment="1" applyProtection="1">
      <alignment horizontal="justify" vertical="center" wrapText="1"/>
    </xf>
    <xf numFmtId="0" fontId="1" fillId="0" borderId="0" xfId="0" applyFont="1" applyFill="1" applyBorder="1" applyProtection="1"/>
    <xf numFmtId="0" fontId="7" fillId="2" borderId="0" xfId="1" applyFont="1" applyFill="1" applyBorder="1"/>
    <xf numFmtId="0" fontId="8" fillId="0" borderId="0" xfId="2" applyBorder="1"/>
    <xf numFmtId="0" fontId="8" fillId="0" borderId="0" xfId="2" applyFont="1" applyBorder="1"/>
    <xf numFmtId="0" fontId="5" fillId="4" borderId="5"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xf>
    <xf numFmtId="0" fontId="2" fillId="4" borderId="5" xfId="0" applyFont="1" applyFill="1" applyBorder="1" applyAlignment="1" applyProtection="1">
      <alignment horizontal="right" vertical="center" wrapText="1"/>
    </xf>
    <xf numFmtId="0" fontId="1" fillId="2" borderId="6" xfId="0" applyFont="1" applyFill="1" applyBorder="1" applyAlignment="1" applyProtection="1">
      <alignment horizontal="justify" vertical="center" wrapText="1"/>
    </xf>
    <xf numFmtId="0" fontId="1" fillId="2" borderId="7"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2" borderId="8" xfId="0" applyFont="1" applyFill="1" applyBorder="1" applyAlignment="1" applyProtection="1">
      <alignment horizontal="justify" vertical="center" wrapText="1"/>
    </xf>
    <xf numFmtId="0" fontId="1" fillId="0" borderId="11" xfId="0" applyFont="1" applyFill="1" applyBorder="1" applyAlignment="1" applyProtection="1">
      <alignment horizontal="center" vertical="center"/>
      <protection locked="0"/>
    </xf>
    <xf numFmtId="0" fontId="12" fillId="5" borderId="5" xfId="0" applyFont="1" applyFill="1" applyBorder="1" applyAlignment="1" applyProtection="1">
      <alignment horizontal="right" vertical="center" wrapText="1"/>
    </xf>
    <xf numFmtId="0" fontId="2" fillId="6" borderId="5" xfId="0" applyFont="1" applyFill="1" applyBorder="1" applyAlignment="1" applyProtection="1">
      <alignment vertical="center"/>
    </xf>
    <xf numFmtId="0" fontId="2" fillId="6" borderId="5" xfId="0" applyFont="1" applyFill="1" applyBorder="1" applyAlignment="1" applyProtection="1">
      <alignment vertical="center" wrapText="1"/>
    </xf>
    <xf numFmtId="0" fontId="1" fillId="0" borderId="14" xfId="0" applyFont="1" applyFill="1" applyBorder="1" applyAlignment="1" applyProtection="1">
      <alignment horizontal="left" vertical="center" wrapText="1"/>
    </xf>
    <xf numFmtId="0" fontId="1" fillId="0" borderId="14" xfId="0" applyFont="1" applyFill="1" applyBorder="1" applyAlignment="1" applyProtection="1">
      <alignment horizontal="justify" vertical="center" wrapText="1"/>
    </xf>
    <xf numFmtId="0" fontId="1" fillId="0" borderId="13" xfId="0" applyFont="1" applyFill="1" applyBorder="1" applyAlignment="1" applyProtection="1">
      <alignment horizontal="justify" vertical="center" wrapText="1"/>
    </xf>
    <xf numFmtId="0" fontId="2" fillId="4" borderId="5" xfId="0" applyFont="1" applyFill="1" applyBorder="1" applyAlignment="1" applyProtection="1">
      <alignment horizontal="center" vertical="center"/>
      <protection hidden="1"/>
    </xf>
    <xf numFmtId="0" fontId="2" fillId="4" borderId="2" xfId="0" applyFont="1" applyFill="1" applyBorder="1" applyAlignment="1" applyProtection="1">
      <alignment horizontal="center" vertical="center"/>
      <protection hidden="1"/>
    </xf>
    <xf numFmtId="0" fontId="5" fillId="5" borderId="2" xfId="0" applyNumberFormat="1" applyFont="1" applyFill="1" applyBorder="1" applyAlignment="1" applyProtection="1">
      <alignment horizontal="center" vertical="center"/>
      <protection hidden="1"/>
    </xf>
    <xf numFmtId="0" fontId="14" fillId="2" borderId="0" xfId="0" applyFont="1" applyFill="1" applyBorder="1" applyAlignment="1" applyProtection="1">
      <alignment vertical="center"/>
    </xf>
    <xf numFmtId="0" fontId="17" fillId="2" borderId="0" xfId="0" applyFont="1" applyFill="1" applyBorder="1" applyAlignment="1" applyProtection="1">
      <alignment horizontal="center" vertical="center" wrapText="1"/>
    </xf>
    <xf numFmtId="0" fontId="1" fillId="0" borderId="0" xfId="0" applyFont="1" applyFill="1" applyBorder="1" applyAlignment="1" applyProtection="1">
      <alignment horizontal="justify" vertical="center" wrapText="1"/>
    </xf>
    <xf numFmtId="0" fontId="2" fillId="6" borderId="5" xfId="0" applyFont="1" applyFill="1" applyBorder="1" applyAlignment="1" applyProtection="1">
      <alignment horizontal="center" vertical="center"/>
    </xf>
    <xf numFmtId="0" fontId="5" fillId="2" borderId="0" xfId="0" applyFont="1" applyFill="1" applyBorder="1" applyAlignment="1" applyProtection="1">
      <alignment horizontal="right" vertical="center"/>
    </xf>
    <xf numFmtId="0" fontId="1" fillId="2" borderId="0" xfId="0" applyFont="1" applyFill="1" applyBorder="1" applyAlignment="1" applyProtection="1">
      <alignment horizontal="left"/>
    </xf>
    <xf numFmtId="0" fontId="2" fillId="6" borderId="5" xfId="0" applyFont="1" applyFill="1" applyBorder="1" applyAlignment="1" applyProtection="1">
      <alignment horizontal="left" vertical="center" wrapText="1"/>
    </xf>
    <xf numFmtId="0" fontId="2" fillId="4" borderId="23" xfId="0" applyFont="1" applyFill="1" applyBorder="1" applyAlignment="1" applyProtection="1">
      <alignment horizontal="center" vertical="center"/>
      <protection hidden="1"/>
    </xf>
    <xf numFmtId="0" fontId="1" fillId="2" borderId="24" xfId="0" applyFont="1" applyFill="1" applyBorder="1" applyAlignment="1" applyProtection="1">
      <alignment horizontal="justify" vertical="center" wrapText="1"/>
    </xf>
    <xf numFmtId="0" fontId="1" fillId="2" borderId="4" xfId="0" applyFont="1" applyFill="1" applyBorder="1" applyAlignment="1" applyProtection="1">
      <alignment horizontal="justify" vertical="center" wrapText="1"/>
    </xf>
    <xf numFmtId="0" fontId="1" fillId="2" borderId="12" xfId="0" applyFont="1" applyFill="1" applyBorder="1" applyAlignment="1" applyProtection="1">
      <alignment horizontal="left" vertical="center" wrapText="1"/>
    </xf>
    <xf numFmtId="0" fontId="1" fillId="2" borderId="14"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xf>
    <xf numFmtId="0" fontId="1" fillId="2" borderId="7" xfId="0" applyFont="1" applyFill="1" applyBorder="1" applyAlignment="1" applyProtection="1">
      <alignment horizontal="left" vertical="center" wrapText="1"/>
    </xf>
    <xf numFmtId="0" fontId="19" fillId="0" borderId="0" xfId="0" applyFont="1"/>
    <xf numFmtId="0" fontId="20" fillId="0" borderId="0" xfId="0" applyFont="1"/>
    <xf numFmtId="0" fontId="16" fillId="2" borderId="3" xfId="0" applyFont="1" applyFill="1" applyBorder="1" applyAlignment="1" applyProtection="1">
      <alignment horizontal="justify" vertical="center" wrapText="1"/>
      <protection locked="0"/>
    </xf>
    <xf numFmtId="0" fontId="21" fillId="0" borderId="11" xfId="0" applyFont="1" applyFill="1" applyBorder="1" applyAlignment="1" applyProtection="1">
      <alignment horizontal="center" vertical="center"/>
      <protection hidden="1"/>
    </xf>
    <xf numFmtId="0" fontId="1" fillId="2" borderId="13" xfId="0" applyFont="1" applyFill="1" applyBorder="1" applyAlignment="1" applyProtection="1">
      <alignment horizontal="left" vertical="center" wrapText="1"/>
    </xf>
    <xf numFmtId="0" fontId="21" fillId="0" borderId="23" xfId="0" applyFont="1" applyFill="1" applyBorder="1" applyAlignment="1" applyProtection="1">
      <alignment horizontal="center" vertical="center"/>
      <protection hidden="1"/>
    </xf>
    <xf numFmtId="0" fontId="22" fillId="2" borderId="0" xfId="0" applyFont="1" applyFill="1" applyBorder="1" applyProtection="1"/>
    <xf numFmtId="0" fontId="21" fillId="0" borderId="6" xfId="0" applyFont="1" applyFill="1" applyBorder="1" applyAlignment="1" applyProtection="1">
      <alignment horizontal="center" vertical="center"/>
      <protection hidden="1"/>
    </xf>
    <xf numFmtId="165" fontId="21" fillId="0" borderId="11" xfId="0" applyNumberFormat="1" applyFont="1" applyFill="1" applyBorder="1" applyAlignment="1" applyProtection="1">
      <alignment horizontal="center" vertical="center"/>
      <protection hidden="1"/>
    </xf>
    <xf numFmtId="0" fontId="23" fillId="0" borderId="0" xfId="0" applyFont="1"/>
    <xf numFmtId="0" fontId="5" fillId="5" borderId="2" xfId="0" applyNumberFormat="1" applyFont="1" applyFill="1" applyBorder="1" applyAlignment="1" applyProtection="1">
      <alignment horizontal="center" vertical="center"/>
      <protection locked="0"/>
    </xf>
    <xf numFmtId="0" fontId="22" fillId="0" borderId="3"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1" fillId="4" borderId="13" xfId="0" applyFont="1" applyFill="1" applyBorder="1" applyAlignment="1" applyProtection="1">
      <alignment horizontal="center" wrapText="1"/>
      <protection hidden="1"/>
    </xf>
    <xf numFmtId="0" fontId="18" fillId="4" borderId="0" xfId="0" applyFont="1" applyFill="1" applyBorder="1" applyAlignment="1" applyProtection="1">
      <alignment horizontal="center" wrapText="1"/>
      <protection hidden="1"/>
    </xf>
    <xf numFmtId="0" fontId="18" fillId="4" borderId="15" xfId="0" applyFont="1" applyFill="1" applyBorder="1" applyAlignment="1" applyProtection="1">
      <alignment horizontal="center" wrapText="1"/>
      <protection hidden="1"/>
    </xf>
    <xf numFmtId="0" fontId="18" fillId="4" borderId="16" xfId="0" applyFont="1" applyFill="1" applyBorder="1" applyAlignment="1" applyProtection="1">
      <alignment horizontal="center" wrapText="1"/>
      <protection hidden="1"/>
    </xf>
    <xf numFmtId="0" fontId="18" fillId="4" borderId="17" xfId="0" applyFont="1" applyFill="1" applyBorder="1" applyAlignment="1" applyProtection="1">
      <alignment horizontal="center" wrapText="1"/>
      <protection hidden="1"/>
    </xf>
    <xf numFmtId="0" fontId="18" fillId="4" borderId="18" xfId="0" applyFont="1" applyFill="1" applyBorder="1" applyAlignment="1" applyProtection="1">
      <alignment horizontal="center" wrapText="1"/>
      <protection hidden="1"/>
    </xf>
    <xf numFmtId="0" fontId="1" fillId="2" borderId="0" xfId="0" applyFont="1" applyFill="1" applyBorder="1" applyAlignment="1" applyProtection="1">
      <alignment horizontal="center" wrapText="1"/>
    </xf>
    <xf numFmtId="0" fontId="1" fillId="2" borderId="1"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2" fillId="6" borderId="1" xfId="0" applyFont="1" applyFill="1" applyBorder="1" applyAlignment="1" applyProtection="1">
      <alignment horizontal="left" vertical="center"/>
    </xf>
    <xf numFmtId="0" fontId="2" fillId="6" borderId="9" xfId="0" applyFont="1" applyFill="1" applyBorder="1" applyAlignment="1" applyProtection="1">
      <alignment horizontal="left" vertical="center"/>
    </xf>
    <xf numFmtId="0" fontId="2" fillId="6" borderId="2" xfId="0" applyFont="1" applyFill="1" applyBorder="1" applyAlignment="1" applyProtection="1">
      <alignment horizontal="left" vertical="center"/>
    </xf>
    <xf numFmtId="0" fontId="15" fillId="2" borderId="1" xfId="0" applyFont="1" applyFill="1" applyBorder="1" applyAlignment="1" applyProtection="1">
      <alignment horizontal="center" vertical="center" wrapText="1"/>
      <protection hidden="1"/>
    </xf>
    <xf numFmtId="0" fontId="15" fillId="2" borderId="9" xfId="0" applyFont="1" applyFill="1" applyBorder="1" applyAlignment="1" applyProtection="1">
      <alignment horizontal="center" vertical="center" wrapText="1"/>
      <protection hidden="1"/>
    </xf>
    <xf numFmtId="0" fontId="15" fillId="2" borderId="2" xfId="0" applyFont="1" applyFill="1" applyBorder="1" applyAlignment="1" applyProtection="1">
      <alignment horizontal="center" vertical="center" wrapText="1"/>
      <protection hidden="1"/>
    </xf>
    <xf numFmtId="164" fontId="2" fillId="2" borderId="1" xfId="0" applyNumberFormat="1" applyFont="1" applyFill="1" applyBorder="1" applyAlignment="1" applyProtection="1">
      <alignment horizontal="center" vertical="center" wrapText="1"/>
      <protection locked="0"/>
    </xf>
    <xf numFmtId="164" fontId="11" fillId="2" borderId="9" xfId="0" applyNumberFormat="1" applyFont="1" applyFill="1" applyBorder="1" applyAlignment="1" applyProtection="1">
      <alignment horizontal="center" vertical="center" wrapText="1"/>
      <protection locked="0"/>
    </xf>
    <xf numFmtId="164" fontId="11" fillId="2" borderId="2" xfId="0" applyNumberFormat="1"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xf>
    <xf numFmtId="0" fontId="2" fillId="8" borderId="9" xfId="0" applyFont="1" applyFill="1" applyBorder="1" applyAlignment="1" applyProtection="1">
      <alignment horizontal="center" vertical="center" wrapText="1"/>
    </xf>
    <xf numFmtId="0" fontId="2" fillId="8" borderId="2" xfId="0" applyFont="1" applyFill="1" applyBorder="1" applyAlignment="1" applyProtection="1">
      <alignment horizontal="center" vertical="center" wrapText="1"/>
    </xf>
    <xf numFmtId="0" fontId="2" fillId="2" borderId="0" xfId="0" applyFont="1" applyFill="1" applyBorder="1" applyAlignment="1" applyProtection="1">
      <alignment horizontal="left" vertical="center"/>
    </xf>
    <xf numFmtId="0" fontId="11" fillId="4" borderId="19" xfId="0" applyFont="1" applyFill="1" applyBorder="1" applyAlignment="1" applyProtection="1">
      <alignment horizontal="center" wrapText="1"/>
    </xf>
    <xf numFmtId="0" fontId="11" fillId="4" borderId="20" xfId="0" applyFont="1" applyFill="1" applyBorder="1" applyAlignment="1" applyProtection="1">
      <alignment horizontal="center" wrapText="1"/>
    </xf>
    <xf numFmtId="0" fontId="11" fillId="4" borderId="21" xfId="0" applyFont="1" applyFill="1" applyBorder="1" applyAlignment="1" applyProtection="1">
      <alignment horizontal="center" wrapText="1"/>
    </xf>
    <xf numFmtId="0" fontId="13" fillId="7" borderId="1" xfId="0" applyFont="1" applyFill="1" applyBorder="1" applyAlignment="1" applyProtection="1">
      <alignment horizontal="center" vertical="center"/>
    </xf>
    <xf numFmtId="0" fontId="13" fillId="7" borderId="2"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0" fontId="1" fillId="2" borderId="17" xfId="0" applyFont="1" applyFill="1" applyBorder="1" applyAlignment="1" applyProtection="1">
      <alignment horizontal="center" wrapText="1"/>
    </xf>
    <xf numFmtId="0" fontId="1" fillId="2" borderId="1"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5" fillId="5" borderId="1" xfId="0" applyFont="1" applyFill="1" applyBorder="1" applyAlignment="1" applyProtection="1">
      <alignment horizontal="center" vertical="center" wrapText="1"/>
    </xf>
    <xf numFmtId="0" fontId="5" fillId="5" borderId="9"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1" fillId="9" borderId="0" xfId="0" applyFont="1" applyFill="1" applyBorder="1" applyAlignment="1" applyProtection="1">
      <alignment horizontal="left" wrapText="1"/>
    </xf>
    <xf numFmtId="0" fontId="1" fillId="9" borderId="15" xfId="0" applyFont="1" applyFill="1" applyBorder="1" applyAlignment="1" applyProtection="1">
      <alignment horizontal="left" wrapText="1"/>
    </xf>
    <xf numFmtId="0" fontId="1" fillId="3" borderId="1" xfId="0" applyFont="1" applyFill="1" applyBorder="1" applyAlignment="1" applyProtection="1">
      <alignment horizontal="center" wrapText="1"/>
    </xf>
    <xf numFmtId="0" fontId="1" fillId="3" borderId="9" xfId="0" applyFont="1" applyFill="1" applyBorder="1" applyAlignment="1" applyProtection="1">
      <alignment horizontal="center" wrapText="1"/>
    </xf>
    <xf numFmtId="0" fontId="1" fillId="3" borderId="2" xfId="0" applyFont="1" applyFill="1" applyBorder="1" applyAlignment="1" applyProtection="1">
      <alignment horizontal="center" wrapText="1"/>
    </xf>
    <xf numFmtId="0" fontId="1" fillId="2" borderId="9" xfId="0" applyFont="1" applyFill="1" applyBorder="1" applyAlignment="1" applyProtection="1">
      <alignment horizontal="center" wrapText="1"/>
    </xf>
    <xf numFmtId="0" fontId="15" fillId="3" borderId="1"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xf>
    <xf numFmtId="0" fontId="15" fillId="3" borderId="2" xfId="0" applyFont="1" applyFill="1" applyBorder="1" applyAlignment="1" applyProtection="1">
      <alignment horizontal="center" vertical="center"/>
    </xf>
  </cellXfs>
  <cellStyles count="7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Normal" xfId="0" builtinId="0"/>
    <cellStyle name="Normal 2" xfId="1" xr:uid="{00000000-0005-0000-0000-000047000000}"/>
    <cellStyle name="Normal 3" xfId="2" xr:uid="{00000000-0005-0000-0000-00004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1</xdr:row>
      <xdr:rowOff>76200</xdr:rowOff>
    </xdr:from>
    <xdr:to>
      <xdr:col>2</xdr:col>
      <xdr:colOff>2562225</xdr:colOff>
      <xdr:row>1</xdr:row>
      <xdr:rowOff>962025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90500"/>
          <a:ext cx="2486025" cy="885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C1:N116"/>
  <sheetViews>
    <sheetView tabSelected="1" topLeftCell="B1" zoomScaleNormal="100" workbookViewId="0">
      <selection activeCell="D10" sqref="D10:G10"/>
    </sheetView>
  </sheetViews>
  <sheetFormatPr baseColWidth="10" defaultColWidth="8.83203125" defaultRowHeight="16" x14ac:dyDescent="0.2"/>
  <cols>
    <col min="1" max="1" width="0" style="1" hidden="1" customWidth="1"/>
    <col min="2" max="2" width="1.6640625" style="1" customWidth="1"/>
    <col min="3" max="3" width="43" style="2" customWidth="1"/>
    <col min="4" max="4" width="16.33203125" style="1" customWidth="1"/>
    <col min="5" max="5" width="9.6640625" style="3" customWidth="1"/>
    <col min="6" max="6" width="16.33203125" style="1" customWidth="1"/>
    <col min="7" max="7" width="9.6640625" style="3" customWidth="1"/>
    <col min="8" max="16384" width="8.83203125" style="1"/>
  </cols>
  <sheetData>
    <row r="1" spans="3:7" ht="9" customHeight="1" thickBot="1" x14ac:dyDescent="0.25"/>
    <row r="2" spans="3:7" ht="81" customHeight="1" thickBot="1" x14ac:dyDescent="0.25">
      <c r="C2" s="106"/>
      <c r="D2" s="107"/>
      <c r="E2" s="107"/>
      <c r="F2" s="107"/>
      <c r="G2" s="108"/>
    </row>
    <row r="3" spans="3:7" ht="9" customHeight="1" thickBot="1" x14ac:dyDescent="0.25">
      <c r="C3" s="109"/>
      <c r="D3" s="109"/>
      <c r="E3" s="109"/>
      <c r="F3" s="109"/>
      <c r="G3" s="109"/>
    </row>
    <row r="4" spans="3:7" s="32" customFormat="1" ht="36" customHeight="1" thickBot="1" x14ac:dyDescent="0.25">
      <c r="C4" s="110" t="s">
        <v>13</v>
      </c>
      <c r="D4" s="111"/>
      <c r="E4" s="111"/>
      <c r="F4" s="111"/>
      <c r="G4" s="112"/>
    </row>
    <row r="5" spans="3:7" ht="9" customHeight="1" thickBot="1" x14ac:dyDescent="0.25">
      <c r="C5" s="109"/>
      <c r="D5" s="109"/>
      <c r="E5" s="109"/>
      <c r="F5" s="109"/>
      <c r="G5" s="109"/>
    </row>
    <row r="6" spans="3:7" x14ac:dyDescent="0.2">
      <c r="C6" s="84" t="s">
        <v>14</v>
      </c>
      <c r="D6" s="85"/>
      <c r="E6" s="85"/>
      <c r="F6" s="85"/>
      <c r="G6" s="86"/>
    </row>
    <row r="7" spans="3:7" ht="18.75" customHeight="1" x14ac:dyDescent="0.2">
      <c r="C7" s="61" t="s">
        <v>104</v>
      </c>
      <c r="D7" s="62"/>
      <c r="E7" s="62"/>
      <c r="F7" s="62"/>
      <c r="G7" s="63"/>
    </row>
    <row r="8" spans="3:7" ht="29" customHeight="1" thickBot="1" x14ac:dyDescent="0.25">
      <c r="C8" s="64"/>
      <c r="D8" s="65"/>
      <c r="E8" s="65"/>
      <c r="F8" s="65"/>
      <c r="G8" s="66"/>
    </row>
    <row r="9" spans="3:7" ht="9" customHeight="1" thickBot="1" x14ac:dyDescent="0.25">
      <c r="C9" s="109"/>
      <c r="D9" s="109"/>
      <c r="E9" s="109"/>
      <c r="F9" s="109"/>
      <c r="G9" s="109"/>
    </row>
    <row r="10" spans="3:7" ht="40" customHeight="1" thickBot="1" x14ac:dyDescent="0.25">
      <c r="C10" s="24" t="s">
        <v>15</v>
      </c>
      <c r="D10" s="68"/>
      <c r="E10" s="69"/>
      <c r="F10" s="69"/>
      <c r="G10" s="70"/>
    </row>
    <row r="11" spans="3:7" ht="9" customHeight="1" thickBot="1" x14ac:dyDescent="0.25">
      <c r="C11" s="67"/>
      <c r="D11" s="67"/>
      <c r="E11" s="67"/>
      <c r="F11" s="67"/>
      <c r="G11" s="67"/>
    </row>
    <row r="12" spans="3:7" ht="40" customHeight="1" thickBot="1" x14ac:dyDescent="0.25">
      <c r="C12" s="24" t="s">
        <v>16</v>
      </c>
      <c r="D12" s="68"/>
      <c r="E12" s="69"/>
      <c r="F12" s="69"/>
      <c r="G12" s="70"/>
    </row>
    <row r="13" spans="3:7" ht="9" customHeight="1" thickBot="1" x14ac:dyDescent="0.25">
      <c r="C13" s="92"/>
      <c r="D13" s="92"/>
      <c r="E13" s="92"/>
      <c r="F13" s="92"/>
      <c r="G13" s="92"/>
    </row>
    <row r="14" spans="3:7" ht="40" customHeight="1" thickBot="1" x14ac:dyDescent="0.25">
      <c r="C14" s="25" t="s">
        <v>17</v>
      </c>
      <c r="D14" s="68"/>
      <c r="E14" s="69"/>
      <c r="F14" s="69"/>
      <c r="G14" s="70"/>
    </row>
    <row r="15" spans="3:7" ht="9" customHeight="1" thickBot="1" x14ac:dyDescent="0.25">
      <c r="C15" s="92"/>
      <c r="D15" s="92"/>
      <c r="E15" s="92"/>
      <c r="F15" s="92"/>
      <c r="G15" s="92"/>
    </row>
    <row r="16" spans="3:7" ht="23" customHeight="1" thickBot="1" x14ac:dyDescent="0.25">
      <c r="C16" s="71" t="s">
        <v>18</v>
      </c>
      <c r="D16" s="72"/>
      <c r="E16" s="72"/>
      <c r="F16" s="72"/>
      <c r="G16" s="73"/>
    </row>
    <row r="17" spans="3:14" ht="23" customHeight="1" thickBot="1" x14ac:dyDescent="0.25">
      <c r="C17" s="35" t="s">
        <v>19</v>
      </c>
      <c r="D17" s="68"/>
      <c r="E17" s="69"/>
      <c r="F17" s="69"/>
      <c r="G17" s="70"/>
    </row>
    <row r="18" spans="3:14" ht="23" customHeight="1" thickBot="1" x14ac:dyDescent="0.25">
      <c r="C18" s="35" t="s">
        <v>20</v>
      </c>
      <c r="D18" s="68"/>
      <c r="E18" s="69"/>
      <c r="F18" s="69"/>
      <c r="G18" s="70"/>
    </row>
    <row r="19" spans="3:14" ht="9" customHeight="1" thickBot="1" x14ac:dyDescent="0.25">
      <c r="C19" s="92"/>
      <c r="D19" s="92"/>
      <c r="E19" s="92"/>
      <c r="F19" s="92"/>
      <c r="G19" s="92"/>
    </row>
    <row r="20" spans="3:14" ht="40" customHeight="1" thickBot="1" x14ac:dyDescent="0.25">
      <c r="C20" s="38" t="s">
        <v>21</v>
      </c>
      <c r="D20" s="74">
        <f>(SUM(E107,G107)/2)</f>
        <v>0</v>
      </c>
      <c r="E20" s="75"/>
      <c r="F20" s="75"/>
      <c r="G20" s="76"/>
      <c r="N20" s="37"/>
    </row>
    <row r="21" spans="3:14" ht="9" customHeight="1" thickBot="1" x14ac:dyDescent="0.25">
      <c r="C21" s="93"/>
      <c r="D21" s="93"/>
      <c r="E21" s="93"/>
      <c r="F21" s="93"/>
      <c r="G21" s="93"/>
    </row>
    <row r="22" spans="3:14" ht="21.75" customHeight="1" thickBot="1" x14ac:dyDescent="0.25">
      <c r="C22" s="36" t="s">
        <v>22</v>
      </c>
      <c r="D22" s="77">
        <v>44099</v>
      </c>
      <c r="E22" s="78"/>
      <c r="F22" s="78"/>
      <c r="G22" s="79"/>
    </row>
    <row r="23" spans="3:14" ht="9" customHeight="1" thickBot="1" x14ac:dyDescent="0.25">
      <c r="C23" s="94"/>
      <c r="D23" s="94"/>
      <c r="E23" s="94"/>
      <c r="F23" s="94"/>
      <c r="G23" s="94"/>
    </row>
    <row r="24" spans="3:14" ht="28.5" customHeight="1" thickBot="1" x14ac:dyDescent="0.25">
      <c r="C24" s="15" t="s">
        <v>23</v>
      </c>
      <c r="D24" s="16" t="s">
        <v>24</v>
      </c>
      <c r="E24" s="16" t="s">
        <v>25</v>
      </c>
      <c r="F24" s="16" t="s">
        <v>24</v>
      </c>
      <c r="G24" s="16" t="s">
        <v>25</v>
      </c>
    </row>
    <row r="25" spans="3:14" ht="33.75" customHeight="1" thickBot="1" x14ac:dyDescent="0.25">
      <c r="C25" s="33" t="s">
        <v>26</v>
      </c>
      <c r="D25" s="87" t="s">
        <v>19</v>
      </c>
      <c r="E25" s="88"/>
      <c r="F25" s="87" t="s">
        <v>20</v>
      </c>
      <c r="G25" s="88"/>
    </row>
    <row r="26" spans="3:14" ht="51" customHeight="1" thickBot="1" x14ac:dyDescent="0.25">
      <c r="C26" s="89" t="s">
        <v>37</v>
      </c>
      <c r="D26" s="90"/>
      <c r="E26" s="90"/>
      <c r="F26" s="90"/>
      <c r="G26" s="91"/>
    </row>
    <row r="27" spans="3:14" ht="53" customHeight="1" x14ac:dyDescent="0.2">
      <c r="C27" s="4" t="s">
        <v>29</v>
      </c>
      <c r="D27" s="22" t="s">
        <v>105</v>
      </c>
      <c r="E27" s="49" t="str">
        <f>IF(D27="Fully implemented",1.2,IF(D27="Partially implemented",0.25*1.2,IF(D27="Not implemented",0,"")))</f>
        <v/>
      </c>
      <c r="F27" s="22" t="s">
        <v>105</v>
      </c>
      <c r="G27" s="49" t="str">
        <f>IF(F27="Fully implemented",1.2,IF(F27="Partially implemented",0.25*1.2,IF(F27="Not implemented",0,"")))</f>
        <v/>
      </c>
    </row>
    <row r="28" spans="3:14" ht="40.5" customHeight="1" x14ac:dyDescent="0.2">
      <c r="C28" s="44" t="s">
        <v>30</v>
      </c>
      <c r="D28" s="22" t="s">
        <v>105</v>
      </c>
      <c r="E28" s="49" t="str">
        <f>IF(D28="Fully implemented",2*1.2,IF(D28="Partially implemented",0.5*1.2,IF(D28="Not implemented",0,"")))</f>
        <v/>
      </c>
      <c r="F28" s="22" t="s">
        <v>105</v>
      </c>
      <c r="G28" s="49" t="str">
        <f>IF(F28="Fully implemented",2*1.2,IF(F28="Partially implemented",0.5*1.2,IF(F28="Not implemented",0,"")))</f>
        <v/>
      </c>
    </row>
    <row r="29" spans="3:14" ht="40.5" customHeight="1" x14ac:dyDescent="0.2">
      <c r="C29" s="5" t="s">
        <v>31</v>
      </c>
      <c r="D29" s="22" t="s">
        <v>105</v>
      </c>
      <c r="E29" s="49" t="str">
        <f>IF(D29="Fully implemented",1.2,IF(D29="Partially implemented",0.5*1.2,IF(D29="Not implemented",0,"")))</f>
        <v/>
      </c>
      <c r="F29" s="22" t="s">
        <v>105</v>
      </c>
      <c r="G29" s="49" t="str">
        <f>IF(F29="Fully implemented",1.2,IF(F29="Partially implemented",0.5*1.2,IF(F29="Not implemented",0,"")))</f>
        <v/>
      </c>
      <c r="L29" s="83"/>
      <c r="M29" s="83"/>
    </row>
    <row r="30" spans="3:14" ht="67" customHeight="1" x14ac:dyDescent="0.2">
      <c r="C30" s="26" t="s">
        <v>32</v>
      </c>
      <c r="D30" s="22" t="s">
        <v>105</v>
      </c>
      <c r="E30" s="49" t="str">
        <f>IF(D30="Fully implemented",1.2,IF(D30="Partially implemented",0.5*1.2,IF(D30="Not implemented",0,"")))</f>
        <v/>
      </c>
      <c r="F30" s="22" t="s">
        <v>105</v>
      </c>
      <c r="G30" s="49" t="str">
        <f>IF(F30="Fully implemented",1.2,IF(F30="Partially implemented",0.5*1.2,IF(F30="Not implemented",0,"")))</f>
        <v/>
      </c>
    </row>
    <row r="31" spans="3:14" ht="49" customHeight="1" x14ac:dyDescent="0.2">
      <c r="C31" s="26" t="s">
        <v>33</v>
      </c>
      <c r="D31" s="22" t="s">
        <v>105</v>
      </c>
      <c r="E31" s="49" t="str">
        <f>IF(D31="Fully implemented",1.2,IF(D31="Partially implemented",0.5*1.2,IF(D31="Not implemented",0,"")))</f>
        <v/>
      </c>
      <c r="F31" s="22" t="s">
        <v>105</v>
      </c>
      <c r="G31" s="49" t="str">
        <f>IF(F31="Fully implemented",1.2,IF(F31="Partially implemented",0.5*1.2,IF(F31="Not implemented",0,"")))</f>
        <v/>
      </c>
    </row>
    <row r="32" spans="3:14" ht="40.5" customHeight="1" x14ac:dyDescent="0.2">
      <c r="C32" s="26" t="s">
        <v>34</v>
      </c>
      <c r="D32" s="22" t="s">
        <v>105</v>
      </c>
      <c r="E32" s="49" t="str">
        <f>IF(D32="Fully implemented",1.2,IF(D32="Partially implemented",0.25*1.2,IF(D32="Not implemented",0,"")))</f>
        <v/>
      </c>
      <c r="F32" s="22" t="s">
        <v>105</v>
      </c>
      <c r="G32" s="49" t="str">
        <f>IF(F32="Fully implemented",1.2,IF(F32="Partially implemented",0.25*1.2,IF(F32="Not implemented",0,"")))</f>
        <v/>
      </c>
    </row>
    <row r="33" spans="3:8" ht="49" customHeight="1" x14ac:dyDescent="0.2">
      <c r="C33" s="26" t="s">
        <v>35</v>
      </c>
      <c r="D33" s="22" t="s">
        <v>105</v>
      </c>
      <c r="E33" s="49" t="str">
        <f>IF(D33="Fully implemented",2*1.2,IF(D33="Partially implemented",0.5*1.2,IF(D33="Not implemented",0,"")))</f>
        <v/>
      </c>
      <c r="F33" s="22" t="s">
        <v>105</v>
      </c>
      <c r="G33" s="49" t="str">
        <f>IF(F33="Fully implemented",2*1.2,IF(F33="Partially implemented",0.5*1.2,IF(F33="Not implemented",0,"")))</f>
        <v/>
      </c>
    </row>
    <row r="34" spans="3:8" ht="49" customHeight="1" thickBot="1" x14ac:dyDescent="0.25">
      <c r="C34" s="45" t="s">
        <v>36</v>
      </c>
      <c r="D34" s="22" t="s">
        <v>105</v>
      </c>
      <c r="E34" s="49" t="str">
        <f>IF(D34="Fully implemented",1.2,IF(D34="Partially implemented",0.25*1.2,IF(D34="Not implemented",0,"")))</f>
        <v/>
      </c>
      <c r="F34" s="22" t="s">
        <v>105</v>
      </c>
      <c r="G34" s="49" t="str">
        <f>IF(F34="Fully implemented",1.2,IF(F34="Partially implemented",0.25*1.2,IF(F34="Not implemented",0,"")))</f>
        <v/>
      </c>
    </row>
    <row r="35" spans="3:8" ht="48.75" customHeight="1" thickBot="1" x14ac:dyDescent="0.25">
      <c r="C35" s="6"/>
      <c r="D35" s="17" t="s">
        <v>103</v>
      </c>
      <c r="E35" s="29">
        <f>SUM(E27:E34)</f>
        <v>0</v>
      </c>
      <c r="F35" s="17" t="s">
        <v>103</v>
      </c>
      <c r="G35" s="29">
        <f>SUM(G27:G34)</f>
        <v>0</v>
      </c>
      <c r="H35" s="52"/>
    </row>
    <row r="36" spans="3:8" ht="40.5" customHeight="1" thickBot="1" x14ac:dyDescent="0.25">
      <c r="C36" s="58" t="s">
        <v>38</v>
      </c>
      <c r="D36" s="59"/>
      <c r="E36" s="59"/>
      <c r="F36" s="59"/>
      <c r="G36" s="60"/>
    </row>
    <row r="37" spans="3:8" ht="19" customHeight="1" thickBot="1" x14ac:dyDescent="0.25">
      <c r="C37" s="80" t="s">
        <v>44</v>
      </c>
      <c r="D37" s="81"/>
      <c r="E37" s="81"/>
      <c r="F37" s="81"/>
      <c r="G37" s="82"/>
    </row>
    <row r="38" spans="3:8" ht="40.5" customHeight="1" x14ac:dyDescent="0.2">
      <c r="C38" s="50" t="s">
        <v>39</v>
      </c>
      <c r="D38" s="22" t="s">
        <v>105</v>
      </c>
      <c r="E38" s="49" t="str">
        <f>IF(D38="Fully implemented",2*1.2,IF(D38="Partially implemented",0.5*1.2,IF(D38="Not implemented",0,"")))</f>
        <v/>
      </c>
      <c r="F38" s="22" t="s">
        <v>105</v>
      </c>
      <c r="G38" s="49" t="str">
        <f>IF(F38="Fully implemented",2*1.2,IF(F38="Partially implemented",0.5*1.2,IF(F38="Not implemented",0,"")))</f>
        <v/>
      </c>
    </row>
    <row r="39" spans="3:8" ht="40.5" customHeight="1" x14ac:dyDescent="0.2">
      <c r="C39" s="7" t="s">
        <v>40</v>
      </c>
      <c r="D39" s="22" t="s">
        <v>105</v>
      </c>
      <c r="E39" s="49" t="str">
        <f>IF(D39="Fully implemented",2*1.2,IF(D39="Partially implemented",1.2,IF(D39="Not implemented",0,"")))</f>
        <v/>
      </c>
      <c r="F39" s="22" t="s">
        <v>105</v>
      </c>
      <c r="G39" s="49" t="str">
        <f>IF(F39="Fully implemented",2*1.2,IF(F39="Partially implemented",1.2,IF(F39="Not implemented",0,"")))</f>
        <v/>
      </c>
    </row>
    <row r="40" spans="3:8" ht="40.5" customHeight="1" x14ac:dyDescent="0.2">
      <c r="C40" s="7" t="s">
        <v>41</v>
      </c>
      <c r="D40" s="22" t="s">
        <v>105</v>
      </c>
      <c r="E40" s="49" t="str">
        <f>IF(D40="Fully implemented",2*1.2,IF(D40="Partially implemented",1.2,IF(D40="Not implemented",0,"")))</f>
        <v/>
      </c>
      <c r="F40" s="22" t="s">
        <v>105</v>
      </c>
      <c r="G40" s="49" t="str">
        <f>IF(F40="Fully implemented",2*1.2,IF(F40="Partially implemented",1.2,IF(F40="Not implemented",0,"")))</f>
        <v/>
      </c>
    </row>
    <row r="41" spans="3:8" ht="40.5" customHeight="1" x14ac:dyDescent="0.2">
      <c r="C41" s="43" t="s">
        <v>42</v>
      </c>
      <c r="D41" s="22" t="s">
        <v>105</v>
      </c>
      <c r="E41" s="49" t="str">
        <f>IF(D41="Fully implemented",3.5*1.2,IF(D41="Partially implemented",1.75*1.2,IF(D41="Not implemented",0,"")))</f>
        <v/>
      </c>
      <c r="F41" s="22" t="s">
        <v>105</v>
      </c>
      <c r="G41" s="49" t="str">
        <f>IF(F41="Fully implemented",3.5*1.2,IF(F41="Partially implemented",1.75*1.2,IF(F41="Not implemented",0,"")))</f>
        <v/>
      </c>
      <c r="H41" s="52"/>
    </row>
    <row r="42" spans="3:8" ht="40.5" customHeight="1" thickBot="1" x14ac:dyDescent="0.25">
      <c r="C42" s="8" t="s">
        <v>43</v>
      </c>
      <c r="D42" s="22" t="s">
        <v>105</v>
      </c>
      <c r="E42" s="51" t="str">
        <f>IF(D42="Fully implemented",0.5*1.2,IF(D42="Partially implemented",0.25*1.2,IF(D42="Not implemented",0,"")))</f>
        <v/>
      </c>
      <c r="F42" s="22" t="s">
        <v>105</v>
      </c>
      <c r="G42" s="51" t="str">
        <f>IF(F42="Fully implemented",0.5*1.2,IF(F42="Partially implemented",0.25*1.2,IF(F42="Not implemented",0,"")))</f>
        <v/>
      </c>
    </row>
    <row r="43" spans="3:8" ht="40.5" customHeight="1" thickBot="1" x14ac:dyDescent="0.25">
      <c r="C43" s="9"/>
      <c r="D43" s="17" t="s">
        <v>103</v>
      </c>
      <c r="E43" s="29">
        <f>SUM(E38:E42)</f>
        <v>0</v>
      </c>
      <c r="F43" s="17" t="s">
        <v>103</v>
      </c>
      <c r="G43" s="29">
        <f>SUM(G38:G42)</f>
        <v>0</v>
      </c>
    </row>
    <row r="44" spans="3:8" ht="40.5" customHeight="1" thickBot="1" x14ac:dyDescent="0.25">
      <c r="C44" s="58" t="s">
        <v>45</v>
      </c>
      <c r="D44" s="59"/>
      <c r="E44" s="59"/>
      <c r="F44" s="59"/>
      <c r="G44" s="60"/>
    </row>
    <row r="45" spans="3:8" ht="40.5" customHeight="1" x14ac:dyDescent="0.2">
      <c r="C45" s="10" t="s">
        <v>46</v>
      </c>
      <c r="D45" s="22" t="s">
        <v>105</v>
      </c>
      <c r="E45" s="49" t="str">
        <f>IF(D45="Fully implemented",2.4,IF(D45="Partially implemented",1.2,IF(D45="Not implemented",0,"")))</f>
        <v/>
      </c>
      <c r="F45" s="22" t="s">
        <v>105</v>
      </c>
      <c r="G45" s="49" t="str">
        <f>IF(F45="Fully implemented",2.4,IF(F45="Partially implemented",1.2,IF(F45="Not implemented",0,"")))</f>
        <v/>
      </c>
    </row>
    <row r="46" spans="3:8" ht="49" customHeight="1" x14ac:dyDescent="0.2">
      <c r="C46" s="7" t="s">
        <v>48</v>
      </c>
      <c r="D46" s="22" t="s">
        <v>105</v>
      </c>
      <c r="E46" s="49" t="str">
        <f>IF(D46="Fully implemented",3*1.2,IF(D46="Partially implemented",1.2,IF(D46="Not implemented",0,"")))</f>
        <v/>
      </c>
      <c r="F46" s="22" t="s">
        <v>105</v>
      </c>
      <c r="G46" s="49" t="str">
        <f>IF(F46="Fully implemented",3*1.2,IF(F46="Partially implemented",1.2,IF(F46="Not implemented",0,"")))</f>
        <v/>
      </c>
    </row>
    <row r="47" spans="3:8" ht="40.5" customHeight="1" thickBot="1" x14ac:dyDescent="0.25">
      <c r="C47" s="41" t="s">
        <v>47</v>
      </c>
      <c r="D47" s="22" t="s">
        <v>105</v>
      </c>
      <c r="E47" s="49" t="str">
        <f>IF(D47="Fully implemented",3*1.2,IF(D47="Partially implemented",1.2,IF(D47="Not implemented",0,"")))</f>
        <v/>
      </c>
      <c r="F47" s="22" t="s">
        <v>105</v>
      </c>
      <c r="G47" s="49" t="str">
        <f>IF(F47="Fully implemented",3*1.2,IF(F47="Partially implemented",1.2,IF(F47="Not implemented",0,"")))</f>
        <v/>
      </c>
    </row>
    <row r="48" spans="3:8" ht="40.5" customHeight="1" thickBot="1" x14ac:dyDescent="0.25">
      <c r="C48" s="9"/>
      <c r="D48" s="17" t="s">
        <v>103</v>
      </c>
      <c r="E48" s="29">
        <f>SUM(E45:E47)</f>
        <v>0</v>
      </c>
      <c r="F48" s="17" t="s">
        <v>103</v>
      </c>
      <c r="G48" s="29">
        <f>SUM(G45:G47)</f>
        <v>0</v>
      </c>
    </row>
    <row r="49" spans="3:10" ht="40.5" customHeight="1" thickBot="1" x14ac:dyDescent="0.25">
      <c r="C49" s="58" t="s">
        <v>56</v>
      </c>
      <c r="D49" s="59"/>
      <c r="E49" s="59"/>
      <c r="F49" s="59"/>
      <c r="G49" s="60"/>
    </row>
    <row r="50" spans="3:10" ht="20" customHeight="1" thickBot="1" x14ac:dyDescent="0.25">
      <c r="C50" s="80" t="s">
        <v>27</v>
      </c>
      <c r="D50" s="81"/>
      <c r="E50" s="81"/>
      <c r="F50" s="81"/>
      <c r="G50" s="82"/>
    </row>
    <row r="51" spans="3:10" ht="20" customHeight="1" thickBot="1" x14ac:dyDescent="0.25">
      <c r="C51" s="80" t="s">
        <v>49</v>
      </c>
      <c r="D51" s="81"/>
      <c r="E51" s="81"/>
      <c r="F51" s="81"/>
      <c r="G51" s="82"/>
    </row>
    <row r="52" spans="3:10" ht="40.5" customHeight="1" x14ac:dyDescent="0.2">
      <c r="C52" s="10" t="s">
        <v>50</v>
      </c>
      <c r="D52" s="22" t="s">
        <v>105</v>
      </c>
      <c r="E52" s="49" t="str">
        <f>IF(D52="Fully implemented",2*1.2,IF(D52="Partially implemented",0.5*1.2,IF(D52="Not implemented",0,"")))</f>
        <v/>
      </c>
      <c r="F52" s="22" t="s">
        <v>105</v>
      </c>
      <c r="G52" s="49" t="str">
        <f>IF(F52="Fully implemented",2*1.2,IF(F52="Partially implemented",0.5*1.2,IF(F52="Not implemented",0,"")))</f>
        <v/>
      </c>
    </row>
    <row r="53" spans="3:10" ht="40.5" customHeight="1" x14ac:dyDescent="0.2">
      <c r="C53" s="7" t="s">
        <v>51</v>
      </c>
      <c r="D53" s="22" t="s">
        <v>105</v>
      </c>
      <c r="E53" s="49" t="str">
        <f>IF(D53="Fully implemented",2*1.2,IF(D53="Partially implemented",1.2,IF(D53="Not implemented",0,"")))</f>
        <v/>
      </c>
      <c r="F53" s="22" t="s">
        <v>105</v>
      </c>
      <c r="G53" s="49" t="str">
        <f>IF(F53="Fully implemented",2*1.2,IF(F53="Partially implemented",1.2,IF(F53="Not implemented",0,"")))</f>
        <v/>
      </c>
    </row>
    <row r="54" spans="3:10" ht="40.5" customHeight="1" x14ac:dyDescent="0.2">
      <c r="C54" s="7" t="s">
        <v>52</v>
      </c>
      <c r="D54" s="22" t="s">
        <v>105</v>
      </c>
      <c r="E54" s="49" t="str">
        <f>IF(D54="Fully implemented",2*1.2,IF(D54="Partially implemented",1.2,IF(D54="Not implemented",0,"")))</f>
        <v/>
      </c>
      <c r="F54" s="22" t="s">
        <v>105</v>
      </c>
      <c r="G54" s="49" t="str">
        <f>IF(F54="Fully implemented",2*1.2,IF(F54="Partially implemented",1.2,IF(F54="Not implemented",0,"")))</f>
        <v/>
      </c>
      <c r="J54" s="34"/>
    </row>
    <row r="55" spans="3:10" ht="40.5" customHeight="1" x14ac:dyDescent="0.2">
      <c r="C55" s="7" t="s">
        <v>53</v>
      </c>
      <c r="D55" s="22" t="s">
        <v>105</v>
      </c>
      <c r="E55" s="49" t="str">
        <f>IF(D55="Fully implemented",2*1.2,IF(D55="Partially implemented",1.2,IF(D55="Not implemented",0,"")))</f>
        <v/>
      </c>
      <c r="F55" s="22" t="s">
        <v>105</v>
      </c>
      <c r="G55" s="49" t="str">
        <f>IF(F55="Fully implemented",2*1.2,IF(F55="Partially implemented",1.2,IF(F55="Not implemented",0,"")))</f>
        <v/>
      </c>
    </row>
    <row r="56" spans="3:10" ht="40.5" customHeight="1" x14ac:dyDescent="0.2">
      <c r="C56" s="48" t="s">
        <v>54</v>
      </c>
      <c r="D56" s="22" t="s">
        <v>105</v>
      </c>
      <c r="E56" s="49" t="str">
        <f>IF(D56="Fully implemented",2*1.2,IF(D56="Partially implemented",1.2,IF(D56="Not implemented",0,"")))</f>
        <v/>
      </c>
      <c r="F56" s="22" t="s">
        <v>105</v>
      </c>
      <c r="G56" s="49" t="str">
        <f>IF(F56="Fully implemented",2*1.2,IF(F56="Partially implemented",1.2,IF(F56="Not implemented",0,"")))</f>
        <v/>
      </c>
      <c r="H56" s="55"/>
    </row>
    <row r="57" spans="3:10" ht="40.5" customHeight="1" thickBot="1" x14ac:dyDescent="0.25">
      <c r="C57" s="48" t="s">
        <v>55</v>
      </c>
      <c r="D57" s="22" t="s">
        <v>105</v>
      </c>
      <c r="E57" s="49" t="str">
        <f>IF(D57="Fully implemented",1.2,IF(D57="Partially implemented",0.5*1.2,IF(D57="Not implemented",0,"")))</f>
        <v/>
      </c>
      <c r="F57" s="22" t="s">
        <v>105</v>
      </c>
      <c r="G57" s="49" t="str">
        <f>IF(F57="Fully implemented",1.2,IF(F57="Partially implemented",0.5*1.2,IF(F57="Not implemented",0,"")))</f>
        <v/>
      </c>
      <c r="H57" s="55"/>
    </row>
    <row r="58" spans="3:10" ht="20" customHeight="1" thickBot="1" x14ac:dyDescent="0.25">
      <c r="C58" s="80" t="s">
        <v>57</v>
      </c>
      <c r="D58" s="81"/>
      <c r="E58" s="81"/>
      <c r="F58" s="81"/>
      <c r="G58" s="82"/>
      <c r="H58" s="47"/>
    </row>
    <row r="59" spans="3:10" ht="40.5" customHeight="1" x14ac:dyDescent="0.2">
      <c r="C59" s="7" t="s">
        <v>58</v>
      </c>
      <c r="D59" s="22" t="s">
        <v>105</v>
      </c>
      <c r="E59" s="49" t="str">
        <f>IF(D59="Fully implemented",2.5*1.2,IF(D59="Partially implemented",1.2,IF(D59="Not implemented",0,"")))</f>
        <v/>
      </c>
      <c r="F59" s="22" t="s">
        <v>105</v>
      </c>
      <c r="G59" s="49" t="str">
        <f>IF(F59="Fully implemented",2.5*1.2,IF(F59="Partially implemented",1.2,IF(F59="Not implemented",0,"")))</f>
        <v/>
      </c>
      <c r="H59" s="47"/>
    </row>
    <row r="60" spans="3:10" ht="40.5" customHeight="1" x14ac:dyDescent="0.2">
      <c r="C60" s="7" t="s">
        <v>59</v>
      </c>
      <c r="D60" s="22" t="s">
        <v>105</v>
      </c>
      <c r="E60" s="49" t="str">
        <f>IF(D60="Fully implemented",3*1.2,IF(D60="Partially implemented",1.2,IF(D60="Not implemented",0,"")))</f>
        <v/>
      </c>
      <c r="F60" s="22" t="s">
        <v>105</v>
      </c>
      <c r="G60" s="49" t="str">
        <f>IF(F60="Fully implemented",3*1.2,IF(F60="Partially implemented",1.2,IF(F60="Not implemented",0,"")))</f>
        <v/>
      </c>
      <c r="H60" s="47"/>
    </row>
    <row r="61" spans="3:10" ht="40.5" customHeight="1" x14ac:dyDescent="0.2">
      <c r="C61" s="7" t="s">
        <v>60</v>
      </c>
      <c r="D61" s="22" t="s">
        <v>105</v>
      </c>
      <c r="E61" s="49" t="str">
        <f>IF(D61="Fully implemented",0.5*1.2,IF(D61="Partially implemented",0.25*1.2,IF(D61="Not implemented",0,"")))</f>
        <v/>
      </c>
      <c r="F61" s="22" t="s">
        <v>105</v>
      </c>
      <c r="G61" s="49" t="str">
        <f>IF(F61="Fully implemented",0.5*1.2,IF(F61="Partially implemented",0.25*1.2,IF(F61="Not implemented",0,"")))</f>
        <v/>
      </c>
      <c r="H61" s="47"/>
    </row>
    <row r="62" spans="3:10" ht="40.5" customHeight="1" x14ac:dyDescent="0.2">
      <c r="C62" s="7" t="s">
        <v>61</v>
      </c>
      <c r="D62" s="22" t="s">
        <v>105</v>
      </c>
      <c r="E62" s="49" t="str">
        <f>IF(D62="Fully implemented",0.5*1.2,IF(D62="Partially implemented",0.25*1.2,IF(D62="Not implemented",0,"")))</f>
        <v/>
      </c>
      <c r="F62" s="22" t="s">
        <v>105</v>
      </c>
      <c r="G62" s="49" t="str">
        <f>IF(F62="Fully implemented",0.5*1.2,IF(F62="Partially implemented",0.25*1.2,IF(F62="Not implemented",0,"")))</f>
        <v/>
      </c>
      <c r="H62" s="47"/>
    </row>
    <row r="63" spans="3:10" ht="40.5" customHeight="1" x14ac:dyDescent="0.2">
      <c r="C63" s="7" t="s">
        <v>62</v>
      </c>
      <c r="D63" s="22" t="s">
        <v>105</v>
      </c>
      <c r="E63" s="49" t="str">
        <f>IF(D63="Fully implemented",0.5*1.2,IF(D63="Partially implemented",0.25*1.2,IF(D63="Not implemented",0,"")))</f>
        <v/>
      </c>
      <c r="F63" s="22" t="s">
        <v>105</v>
      </c>
      <c r="G63" s="49" t="str">
        <f>IF(F63="Fully implemented",0.5*1.2,IF(F63="Partially implemented",0.25*1.2,IF(F63="Not implemented",0,"")))</f>
        <v/>
      </c>
      <c r="H63" s="46"/>
    </row>
    <row r="64" spans="3:10" ht="40.5" customHeight="1" x14ac:dyDescent="0.2">
      <c r="C64" s="7" t="s">
        <v>63</v>
      </c>
      <c r="D64" s="22" t="s">
        <v>105</v>
      </c>
      <c r="E64" s="49" t="str">
        <f>IF(D64="Fully implemented",1.2,IF(D64="Partially implemented",0.25*1.2,IF(D64="Not implemented",0,"")))</f>
        <v/>
      </c>
      <c r="F64" s="22" t="s">
        <v>105</v>
      </c>
      <c r="G64" s="49" t="str">
        <f>IF(F64="Fully implemented",1.2,IF(F64="Partially implemented",0.25*1.2,IF(F64="Not implemented",0,"")))</f>
        <v/>
      </c>
      <c r="H64" s="46"/>
    </row>
    <row r="65" spans="3:8" ht="40.5" customHeight="1" thickBot="1" x14ac:dyDescent="0.25">
      <c r="C65" s="7" t="s">
        <v>64</v>
      </c>
      <c r="D65" s="22" t="s">
        <v>105</v>
      </c>
      <c r="E65" s="49" t="str">
        <f>IF(D65="Fully implemented",1.2,IF(D65="Partially implemented",0.25*1.2,IF(D65="Not implemented",0,"")))</f>
        <v/>
      </c>
      <c r="F65" s="22" t="s">
        <v>105</v>
      </c>
      <c r="G65" s="49" t="str">
        <f>IF(F65="Fully implemented",1.2,IF(F65="Partially implemented",0.25*1.2,IF(F65="Not implemented",0,"")))</f>
        <v/>
      </c>
      <c r="H65" s="46"/>
    </row>
    <row r="66" spans="3:8" ht="40.5" customHeight="1" thickBot="1" x14ac:dyDescent="0.25">
      <c r="C66" s="9"/>
      <c r="D66" s="17" t="s">
        <v>103</v>
      </c>
      <c r="E66" s="29">
        <f>SUM(E52:E65)</f>
        <v>0</v>
      </c>
      <c r="F66" s="17" t="s">
        <v>103</v>
      </c>
      <c r="G66" s="29">
        <f>SUM(G52:G65)</f>
        <v>0</v>
      </c>
      <c r="H66" s="46"/>
    </row>
    <row r="67" spans="3:8" ht="40.5" customHeight="1" thickBot="1" x14ac:dyDescent="0.25">
      <c r="C67" s="101" t="s">
        <v>65</v>
      </c>
      <c r="D67" s="102"/>
      <c r="E67" s="102"/>
      <c r="F67" s="102"/>
      <c r="G67" s="103"/>
      <c r="H67" s="46"/>
    </row>
    <row r="68" spans="3:8" ht="20" customHeight="1" thickBot="1" x14ac:dyDescent="0.25">
      <c r="C68" s="80" t="s">
        <v>66</v>
      </c>
      <c r="D68" s="81"/>
      <c r="E68" s="81"/>
      <c r="F68" s="81"/>
      <c r="G68" s="82"/>
    </row>
    <row r="69" spans="3:8" ht="40.5" customHeight="1" x14ac:dyDescent="0.2">
      <c r="C69" s="42" t="s">
        <v>67</v>
      </c>
      <c r="D69" s="22" t="s">
        <v>105</v>
      </c>
      <c r="E69" s="49" t="str">
        <f>IF(D69="Fully implemented",3*1.2,IF(D69="Partially implemented",1.2,IF(D69="Not implemented",0,"")))</f>
        <v/>
      </c>
      <c r="F69" s="22" t="s">
        <v>105</v>
      </c>
      <c r="G69" s="49" t="str">
        <f>IF(F69="Fully implemented",3*1.2,IF(F69="Partially implemented",1.2,IF(F69="Not implemented",0,"")))</f>
        <v/>
      </c>
    </row>
    <row r="70" spans="3:8" ht="40.5" customHeight="1" x14ac:dyDescent="0.2">
      <c r="C70" s="5" t="s">
        <v>68</v>
      </c>
      <c r="D70" s="22" t="s">
        <v>105</v>
      </c>
      <c r="E70" s="49" t="str">
        <f>IF(D70="Fully implemented",1.5*1.2,IF(D70="Partially implemented",0.5*1.2,IF(D70="Not implemented",0,"")))</f>
        <v/>
      </c>
      <c r="F70" s="22" t="s">
        <v>105</v>
      </c>
      <c r="G70" s="49" t="str">
        <f>IF(F70="Fully implemented",1.5*1.2,IF(F70="Partially implemented",0.5*1.2,IF(F70="Not implemented",0,"")))</f>
        <v/>
      </c>
    </row>
    <row r="71" spans="3:8" ht="52" customHeight="1" x14ac:dyDescent="0.2">
      <c r="C71" s="57" t="s">
        <v>69</v>
      </c>
      <c r="D71" s="22" t="s">
        <v>105</v>
      </c>
      <c r="E71" s="49" t="str">
        <f>IF(D71="Fully implemented",2*1.2,IF(D71="Partially implemented",1.2,IF(D71="Not implemented",0,"")))</f>
        <v/>
      </c>
      <c r="F71" s="22" t="s">
        <v>105</v>
      </c>
      <c r="G71" s="49" t="str">
        <f>IF(F71="Fully implemented",2*1.2,IF(F71="Partially implemented",1.2,IF(F71="Not implemented",0,"")))</f>
        <v/>
      </c>
      <c r="H71" s="52"/>
    </row>
    <row r="72" spans="3:8" ht="40.5" customHeight="1" x14ac:dyDescent="0.2">
      <c r="C72" s="5" t="s">
        <v>70</v>
      </c>
      <c r="D72" s="22" t="s">
        <v>105</v>
      </c>
      <c r="E72" s="49" t="str">
        <f>IF(D72="Fully implemented",0.5*1.2,IF(D72="Partially implemented",0.25*1.2,IF(D72="Not implemented",0,"")))</f>
        <v/>
      </c>
      <c r="F72" s="22" t="s">
        <v>105</v>
      </c>
      <c r="G72" s="49" t="str">
        <f>IF(F72="Fully implemented",0.5*1.2,IF(F72="Partially implemented",0.25*1.2,IF(F72="Not implemented",0,"")))</f>
        <v/>
      </c>
    </row>
    <row r="73" spans="3:8" ht="40.5" customHeight="1" x14ac:dyDescent="0.2">
      <c r="C73" s="5" t="s">
        <v>71</v>
      </c>
      <c r="D73" s="22" t="s">
        <v>105</v>
      </c>
      <c r="E73" s="49" t="str">
        <f>IF(D73="Fully implemented",2*1.2,IF(D73="Partially implemented",1.2,IF(D73="Not implemented",0,"")))</f>
        <v/>
      </c>
      <c r="F73" s="22" t="s">
        <v>105</v>
      </c>
      <c r="G73" s="49" t="str">
        <f>IF(F73="Fully implemented",2*1.2,IF(F73="Partially implemented",1.2,IF(F73="Not implemented",0,"")))</f>
        <v/>
      </c>
    </row>
    <row r="74" spans="3:8" ht="40.5" customHeight="1" x14ac:dyDescent="0.2">
      <c r="C74" s="5" t="s">
        <v>72</v>
      </c>
      <c r="D74" s="22" t="s">
        <v>105</v>
      </c>
      <c r="E74" s="49" t="str">
        <f>IF(D74="Fully implemented",0.5*1.2,IF(D74="Partially implemented",0.25*1.2,IF(D74="Not implemented",0,"")))</f>
        <v/>
      </c>
      <c r="F74" s="22" t="s">
        <v>105</v>
      </c>
      <c r="G74" s="49" t="str">
        <f>IF(F74="Fully implemented",0.5*1.2,IF(F74="Partially implemented",0.25*1.2,IF(F74="Not implemented",0,"")))</f>
        <v/>
      </c>
    </row>
    <row r="75" spans="3:8" ht="40.5" customHeight="1" thickBot="1" x14ac:dyDescent="0.25">
      <c r="C75" s="5" t="s">
        <v>73</v>
      </c>
      <c r="D75" s="22" t="s">
        <v>105</v>
      </c>
      <c r="E75" s="49" t="str">
        <f>IF(D75="Fully implemented",2.5*1.2,IF(D75="Partially implemented",1.2,IF(D75="Not implemented",0,"")))</f>
        <v/>
      </c>
      <c r="F75" s="22" t="s">
        <v>105</v>
      </c>
      <c r="G75" s="49" t="str">
        <f>IF(F75="Fully implemented",2.5*1.2,IF(F75="Partially implemented",1.2,IF(F75="Not implemented",0,"")))</f>
        <v/>
      </c>
    </row>
    <row r="76" spans="3:8" ht="20" customHeight="1" thickBot="1" x14ac:dyDescent="0.25">
      <c r="C76" s="80" t="s">
        <v>74</v>
      </c>
      <c r="D76" s="81"/>
      <c r="E76" s="81"/>
      <c r="F76" s="81"/>
      <c r="G76" s="82"/>
    </row>
    <row r="77" spans="3:8" ht="40.5" customHeight="1" x14ac:dyDescent="0.2">
      <c r="C77" s="7" t="s">
        <v>75</v>
      </c>
      <c r="D77" s="22" t="s">
        <v>105</v>
      </c>
      <c r="E77" s="49" t="str">
        <f>IF(D77="Fully implemented",1.2,IF(D77="Partially implemented",0.25*1.2,IF(D77="Not implemented",0,"")))</f>
        <v/>
      </c>
      <c r="F77" s="22" t="s">
        <v>105</v>
      </c>
      <c r="G77" s="49" t="str">
        <f>IF(F77="Fully implemented",1.2,IF(F77="Partially implemented",0.25*1.2,IF(F77="Not implemented",0,"")))</f>
        <v/>
      </c>
    </row>
    <row r="78" spans="3:8" ht="40.5" customHeight="1" x14ac:dyDescent="0.2">
      <c r="C78" s="27" t="s">
        <v>76</v>
      </c>
      <c r="D78" s="22" t="s">
        <v>105</v>
      </c>
      <c r="E78" s="49" t="str">
        <f>IF(D78="Fully implemented",1.2,IF(D78="Partially implemented",0.5*1.2,IF(D78="Not implemented",0,"")))</f>
        <v/>
      </c>
      <c r="F78" s="22" t="s">
        <v>105</v>
      </c>
      <c r="G78" s="49" t="str">
        <f>IF(F78="Fully implemented",1.2,IF(F78="Partially implemented",0.5*1.2,IF(F78="Not implemented",0,"")))</f>
        <v/>
      </c>
    </row>
    <row r="79" spans="3:8" ht="45" customHeight="1" x14ac:dyDescent="0.2">
      <c r="C79" s="27" t="s">
        <v>77</v>
      </c>
      <c r="D79" s="22" t="s">
        <v>105</v>
      </c>
      <c r="E79" s="49" t="str">
        <f>IF(D79="Fully implemented",3*1.2,IF(D79="Partially implemented",1.2,IF(D79="Not implemented",0,"")))</f>
        <v/>
      </c>
      <c r="F79" s="22" t="s">
        <v>105</v>
      </c>
      <c r="G79" s="49" t="str">
        <f>IF(F79="Fully implemented",3*1.2,IF(F79="Partially implemented",1.2,IF(F79="Not implemented",0,"")))</f>
        <v/>
      </c>
    </row>
    <row r="80" spans="3:8" ht="40.5" customHeight="1" x14ac:dyDescent="0.2">
      <c r="C80" s="27" t="s">
        <v>78</v>
      </c>
      <c r="D80" s="22" t="s">
        <v>105</v>
      </c>
      <c r="E80" s="49" t="str">
        <f>IF(D80="Fully implemented",2*1.2,IF(D80="Partially implemented",1.2,IF(D80="Not implemented",0,"")))</f>
        <v/>
      </c>
      <c r="F80" s="22" t="s">
        <v>105</v>
      </c>
      <c r="G80" s="49" t="str">
        <f>IF(F80="Fully implemented",2*1.2,IF(F80="Partially implemented",1.2,IF(F80="Not implemented",0,"")))</f>
        <v/>
      </c>
    </row>
    <row r="81" spans="3:8" ht="64" customHeight="1" thickBot="1" x14ac:dyDescent="0.25">
      <c r="C81" s="41" t="s">
        <v>79</v>
      </c>
      <c r="D81" s="22" t="s">
        <v>105</v>
      </c>
      <c r="E81" s="49" t="str">
        <f>IF(D81="Fully implemented",3*1.2,IF(D81="Partially implemented",1.5*1.2,IF(D81="Not implemented",0,"")))</f>
        <v/>
      </c>
      <c r="F81" s="22" t="s">
        <v>105</v>
      </c>
      <c r="G81" s="49" t="str">
        <f>IF(F81="Fully implemented",3*1.2,IF(F81="Partially implemented",1.5*1.2,IF(F81="Not implemented",0,"")))</f>
        <v/>
      </c>
    </row>
    <row r="82" spans="3:8" ht="40.5" customHeight="1" thickBot="1" x14ac:dyDescent="0.25">
      <c r="C82" s="9"/>
      <c r="D82" s="17" t="s">
        <v>103</v>
      </c>
      <c r="E82" s="29">
        <f>SUM(E69:E81)</f>
        <v>0</v>
      </c>
      <c r="F82" s="17" t="s">
        <v>103</v>
      </c>
      <c r="G82" s="29">
        <f>SUM(G69:G81)</f>
        <v>0</v>
      </c>
    </row>
    <row r="83" spans="3:8" ht="40.5" customHeight="1" thickBot="1" x14ac:dyDescent="0.25">
      <c r="C83" s="58" t="s">
        <v>80</v>
      </c>
      <c r="D83" s="59"/>
      <c r="E83" s="59"/>
      <c r="F83" s="59"/>
      <c r="G83" s="60"/>
    </row>
    <row r="84" spans="3:8" ht="20" customHeight="1" thickBot="1" x14ac:dyDescent="0.25">
      <c r="C84" s="80" t="s">
        <v>81</v>
      </c>
      <c r="D84" s="81"/>
      <c r="E84" s="81"/>
      <c r="F84" s="81"/>
      <c r="G84" s="82"/>
    </row>
    <row r="85" spans="3:8" ht="40.5" customHeight="1" x14ac:dyDescent="0.2">
      <c r="C85" s="18" t="s">
        <v>82</v>
      </c>
      <c r="D85" s="22" t="s">
        <v>105</v>
      </c>
      <c r="E85" s="54" t="str">
        <f>IF(D85="Fully implemented",2.5*1.2,IF(D85="Partially implemented",1.2,IF(D85="Not implemented",0,"")))</f>
        <v/>
      </c>
      <c r="F85" s="22" t="s">
        <v>105</v>
      </c>
      <c r="G85" s="54" t="str">
        <f>IF(F85="Fully implemented",2.5*1.2,IF(F85="Partially implemented",1.2,IF(F85="Not implemented",0,"")))</f>
        <v/>
      </c>
    </row>
    <row r="86" spans="3:8" ht="40.5" customHeight="1" x14ac:dyDescent="0.2">
      <c r="C86" s="19" t="s">
        <v>83</v>
      </c>
      <c r="D86" s="22" t="s">
        <v>105</v>
      </c>
      <c r="E86" s="49" t="str">
        <f>IF(D86="Fully implemented",2*1.2,IF(D86="Partially implemented",1.2,IF(D86="Not implemented",0,"")))</f>
        <v/>
      </c>
      <c r="F86" s="22" t="s">
        <v>105</v>
      </c>
      <c r="G86" s="49" t="str">
        <f>IF(F86="Fully implemented",2*1.2,IF(F86="Partially implemented",1.2,IF(F86="Not implemented",0,"")))</f>
        <v/>
      </c>
    </row>
    <row r="87" spans="3:8" ht="40.5" customHeight="1" x14ac:dyDescent="0.2">
      <c r="C87" s="19" t="s">
        <v>84</v>
      </c>
      <c r="D87" s="22" t="s">
        <v>105</v>
      </c>
      <c r="E87" s="49" t="str">
        <f>IF(D87="Fully implemented",2*1.2,IF(D87="Partially implemented",1.2,IF(D87="Not implemented",0,"")))</f>
        <v/>
      </c>
      <c r="F87" s="22" t="s">
        <v>105</v>
      </c>
      <c r="G87" s="49" t="str">
        <f>IF(F87="Fully implemented",2*1.2,IF(F87="Partially implemented",1.2,IF(F87="Not implemented",0,"")))</f>
        <v/>
      </c>
      <c r="H87" s="52"/>
    </row>
    <row r="88" spans="3:8" ht="60" customHeight="1" x14ac:dyDescent="0.2">
      <c r="C88" s="20" t="s">
        <v>85</v>
      </c>
      <c r="D88" s="22" t="s">
        <v>105</v>
      </c>
      <c r="E88" s="49" t="str">
        <f>IF(D88="Fully implemented",1.5*1.2,IF(D88="Partially implemented",0.75*1.2,IF(D88="Not implemented",0,"")))</f>
        <v/>
      </c>
      <c r="F88" s="22" t="s">
        <v>105</v>
      </c>
      <c r="G88" s="49" t="str">
        <f>IF(F88="Fully implemented",1.5*1.2,IF(F88="Partially implemented",0.75*1.2,IF(F88="Not implemented",0,"")))</f>
        <v/>
      </c>
      <c r="H88" s="52"/>
    </row>
    <row r="89" spans="3:8" ht="40.5" customHeight="1" thickBot="1" x14ac:dyDescent="0.25">
      <c r="C89" s="20" t="s">
        <v>86</v>
      </c>
      <c r="D89" s="22" t="s">
        <v>105</v>
      </c>
      <c r="E89" s="49" t="str">
        <f>IF(D89="Fully implemented",2.5*1.2,IF(D89="Partially implemented",1.25*1.2,IF(D89="Not implemented",0,"")))</f>
        <v/>
      </c>
      <c r="F89" s="22" t="s">
        <v>105</v>
      </c>
      <c r="G89" s="49" t="str">
        <f>IF(F89="Fully implemented",2.5*1.2,IF(F89="Partially implemented",1.25*1.2,IF(F89="Not implemented",0,"")))</f>
        <v/>
      </c>
    </row>
    <row r="90" spans="3:8" ht="20" customHeight="1" thickBot="1" x14ac:dyDescent="0.25">
      <c r="C90" s="80" t="s">
        <v>87</v>
      </c>
      <c r="D90" s="81"/>
      <c r="E90" s="81"/>
      <c r="F90" s="81"/>
      <c r="G90" s="82"/>
      <c r="H90" s="11"/>
    </row>
    <row r="91" spans="3:8" ht="40.5" customHeight="1" x14ac:dyDescent="0.2">
      <c r="C91" s="40" t="s">
        <v>88</v>
      </c>
      <c r="D91" s="22" t="s">
        <v>105</v>
      </c>
      <c r="E91" s="53" t="str">
        <f>IF(D91="Fully implemented",2*1.2,IF(D91="Partially implemented",1.2,IF(D91="Not implemented",0,"")))</f>
        <v/>
      </c>
      <c r="F91" s="22" t="s">
        <v>105</v>
      </c>
      <c r="G91" s="53" t="str">
        <f>IF(F91="Fully implemented",2*1.2,IF(F91="Partially implemented",1.2,IF(F91="Not implemented",0,"")))</f>
        <v/>
      </c>
    </row>
    <row r="92" spans="3:8" ht="40.5" customHeight="1" x14ac:dyDescent="0.2">
      <c r="C92" s="20" t="s">
        <v>89</v>
      </c>
      <c r="D92" s="22" t="s">
        <v>105</v>
      </c>
      <c r="E92" s="49" t="str">
        <f>IF(D92="Fully implemented",3*1.2,IF(D92="Partially implemented",1.2,IF(D92="Not implemented",0,"")))</f>
        <v/>
      </c>
      <c r="F92" s="22" t="s">
        <v>105</v>
      </c>
      <c r="G92" s="49" t="str">
        <f>IF(F92="Fully implemented",3*1.2,IF(F92="Partially implemented",1.2,IF(F92="Not implemented",0,"")))</f>
        <v/>
      </c>
    </row>
    <row r="93" spans="3:8" ht="40.5" customHeight="1" x14ac:dyDescent="0.2">
      <c r="C93" s="20" t="s">
        <v>90</v>
      </c>
      <c r="D93" s="22" t="s">
        <v>105</v>
      </c>
      <c r="E93" s="49" t="str">
        <f>IF(D93="Fully implemented",2*1.2,IF(D93="Partially implemented",1.2,IF(D93="Not implemented",0,"")))</f>
        <v/>
      </c>
      <c r="F93" s="22" t="s">
        <v>105</v>
      </c>
      <c r="G93" s="49" t="str">
        <f>IF(F93="Fully implemented",2*1.2,IF(F93="Partially implemented",1.2,IF(F93="Not implemented",0,"")))</f>
        <v/>
      </c>
    </row>
    <row r="94" spans="3:8" ht="40.5" customHeight="1" x14ac:dyDescent="0.2">
      <c r="C94" s="20" t="s">
        <v>91</v>
      </c>
      <c r="D94" s="22" t="s">
        <v>105</v>
      </c>
      <c r="E94" s="49" t="str">
        <f>IF(D94="Fully implemented",0.5*1.2,IF(D94="Partially implemented",0.25*1.2,IF(D94="Not implemented",0,"")))</f>
        <v/>
      </c>
      <c r="F94" s="22" t="s">
        <v>105</v>
      </c>
      <c r="G94" s="49" t="str">
        <f>IF(F94="Fully implemented",0.5*1.2,IF(F94="Partially implemented",0.25*1.2,IF(F94="Not implemented",0,"")))</f>
        <v/>
      </c>
    </row>
    <row r="95" spans="3:8" ht="51" customHeight="1" thickBot="1" x14ac:dyDescent="0.25">
      <c r="C95" s="21" t="s">
        <v>92</v>
      </c>
      <c r="D95" s="22" t="s">
        <v>105</v>
      </c>
      <c r="E95" s="51" t="str">
        <f>IF(D95="Fully implemented",2*1.2,IF(D95="Partially implemented",1.2,IF(D95="Not implemented",0,"")))</f>
        <v/>
      </c>
      <c r="F95" s="22" t="s">
        <v>105</v>
      </c>
      <c r="G95" s="51" t="str">
        <f>IF(F95="Fully implemented",2*1.2,IF(F95="Partially implemented",1.2,IF(F95="Not implemented",0,"")))</f>
        <v/>
      </c>
      <c r="H95" s="52"/>
    </row>
    <row r="96" spans="3:8" ht="40.5" customHeight="1" thickBot="1" x14ac:dyDescent="0.25">
      <c r="C96" s="9"/>
      <c r="D96" s="17" t="s">
        <v>103</v>
      </c>
      <c r="E96" s="39">
        <f>SUM(E85:E95)</f>
        <v>0</v>
      </c>
      <c r="F96" s="17" t="s">
        <v>103</v>
      </c>
      <c r="G96" s="39">
        <f>SUM(G85:G95)</f>
        <v>0</v>
      </c>
    </row>
    <row r="97" spans="3:8" ht="40.5" customHeight="1" thickBot="1" x14ac:dyDescent="0.25">
      <c r="C97" s="58" t="s">
        <v>93</v>
      </c>
      <c r="D97" s="59"/>
      <c r="E97" s="59"/>
      <c r="F97" s="59"/>
      <c r="G97" s="60"/>
    </row>
    <row r="98" spans="3:8" ht="19.5" customHeight="1" thickBot="1" x14ac:dyDescent="0.25">
      <c r="C98" s="80" t="s">
        <v>12</v>
      </c>
      <c r="D98" s="81"/>
      <c r="E98" s="81"/>
      <c r="F98" s="81"/>
      <c r="G98" s="82"/>
    </row>
    <row r="99" spans="3:8" ht="40.5" customHeight="1" x14ac:dyDescent="0.2">
      <c r="C99" s="10" t="s">
        <v>94</v>
      </c>
      <c r="D99" s="22" t="s">
        <v>105</v>
      </c>
      <c r="E99" s="49" t="str">
        <f>IF(D99="Fully implemented",2*1.2,IF(D99="Partially implemented",0.5*1.2,IF(D99="Not implemented",0,"")))</f>
        <v/>
      </c>
      <c r="F99" s="22" t="s">
        <v>105</v>
      </c>
      <c r="G99" s="49" t="str">
        <f>IF(F99="Fully implemented",2*1.2,IF(F99="Partially implemented",0.5*1.2,IF(F99="Not implemented",0,"")))</f>
        <v/>
      </c>
    </row>
    <row r="100" spans="3:8" ht="40.5" customHeight="1" x14ac:dyDescent="0.2">
      <c r="C100" s="28" t="s">
        <v>95</v>
      </c>
      <c r="D100" s="22" t="s">
        <v>105</v>
      </c>
      <c r="E100" s="49" t="str">
        <f>IF(D100="Fully implemented",2*1.2,IF(D100="Partially implemented",0.5*1.2,IF(D100="Not implemented",0,"")))</f>
        <v/>
      </c>
      <c r="F100" s="22" t="s">
        <v>105</v>
      </c>
      <c r="G100" s="49" t="str">
        <f>IF(F100="Fully implemented",2*1.2,IF(F100="Partially implemented",0.5*1.2,IF(F100="Not implemented",0,"")))</f>
        <v/>
      </c>
    </row>
    <row r="101" spans="3:8" ht="40.5" customHeight="1" x14ac:dyDescent="0.2">
      <c r="C101" s="20" t="s">
        <v>96</v>
      </c>
      <c r="D101" s="22" t="s">
        <v>105</v>
      </c>
      <c r="E101" s="49" t="str">
        <f>IF(D101="Fully implemented",2*1.2,IF(D101="Partially implemented",0.5*1.2,IF(D101="Not implemented",0,"")))</f>
        <v/>
      </c>
      <c r="F101" s="22" t="s">
        <v>105</v>
      </c>
      <c r="G101" s="49" t="str">
        <f>IF(F101="Fully implemented",2*1.2,IF(F101="Partially implemented",0.5*1.2,IF(F101="Not implemented",0,"")))</f>
        <v/>
      </c>
    </row>
    <row r="102" spans="3:8" ht="40.5" customHeight="1" thickBot="1" x14ac:dyDescent="0.25">
      <c r="C102" s="20" t="s">
        <v>97</v>
      </c>
      <c r="D102" s="22" t="s">
        <v>105</v>
      </c>
      <c r="E102" s="49" t="str">
        <f>IF(D102="Fully implemented",2*1.2,IF(D102="Partially implemented",0.5*1.2,IF(D102="Not implemented",0,"")))</f>
        <v/>
      </c>
      <c r="F102" s="22" t="s">
        <v>105</v>
      </c>
      <c r="G102" s="49" t="str">
        <f>IF(F102="Fully implemented",2*1.2,IF(F102="Partially implemented",0.5*1.2,IF(F102="Not implemented",0,"")))</f>
        <v/>
      </c>
    </row>
    <row r="103" spans="3:8" ht="20" customHeight="1" thickBot="1" x14ac:dyDescent="0.25">
      <c r="C103" s="80" t="s">
        <v>98</v>
      </c>
      <c r="D103" s="81"/>
      <c r="E103" s="81"/>
      <c r="F103" s="81"/>
      <c r="G103" s="82"/>
    </row>
    <row r="104" spans="3:8" ht="40.5" customHeight="1" x14ac:dyDescent="0.2">
      <c r="C104" s="20" t="s">
        <v>99</v>
      </c>
      <c r="D104" s="22" t="s">
        <v>105</v>
      </c>
      <c r="E104" s="49" t="str">
        <f>IF(D104="Fully implemented",1.2,IF(D104="Partially implemented",0.5*1.2,IF(D104="Not implemented",0,"")))</f>
        <v/>
      </c>
      <c r="F104" s="22" t="s">
        <v>105</v>
      </c>
      <c r="G104" s="49" t="str">
        <f>IF(F104="Fully implemented",1.2,IF(F104="Partially implemented",0.5*1.2,IF(F104="Not implemented",0,"")))</f>
        <v/>
      </c>
    </row>
    <row r="105" spans="3:8" ht="48" customHeight="1" thickBot="1" x14ac:dyDescent="0.25">
      <c r="C105" s="21" t="s">
        <v>100</v>
      </c>
      <c r="D105" s="22" t="s">
        <v>105</v>
      </c>
      <c r="E105" s="49" t="str">
        <f>IF(D105="Fully implemented",1.2,IF(D105="Partially implemented",0.25*1.2,IF(D105="Not implemented",0,"")))</f>
        <v/>
      </c>
      <c r="F105" s="22" t="s">
        <v>105</v>
      </c>
      <c r="G105" s="49" t="str">
        <f>IF(F105="Fully implemented",1.2,IF(F105="Partially implemented",0.25*1.2,IF(F105="Not implemented",0,"")))</f>
        <v/>
      </c>
    </row>
    <row r="106" spans="3:8" ht="40.5" customHeight="1" thickBot="1" x14ac:dyDescent="0.25">
      <c r="C106" s="9"/>
      <c r="D106" s="17" t="s">
        <v>103</v>
      </c>
      <c r="E106" s="30">
        <f>SUM(E99:E105)</f>
        <v>0</v>
      </c>
      <c r="F106" s="17" t="s">
        <v>103</v>
      </c>
      <c r="G106" s="30">
        <f>SUM(G99:G105)</f>
        <v>0</v>
      </c>
      <c r="H106" s="52"/>
    </row>
    <row r="107" spans="3:8" ht="32" customHeight="1" thickBot="1" x14ac:dyDescent="0.25">
      <c r="D107" s="23" t="s">
        <v>101</v>
      </c>
      <c r="E107" s="31">
        <f>SUM(E106,E96,E82,E66,E48,E43,E35)</f>
        <v>0</v>
      </c>
      <c r="F107" s="23" t="s">
        <v>101</v>
      </c>
      <c r="G107" s="31">
        <f>SUM(G106,G96,G82,G66,G48,G43,G35)</f>
        <v>0</v>
      </c>
      <c r="H107" s="52"/>
    </row>
    <row r="108" spans="3:8" ht="118" customHeight="1" thickBot="1" x14ac:dyDescent="0.25">
      <c r="C108" s="104" t="s">
        <v>106</v>
      </c>
      <c r="D108" s="104"/>
      <c r="E108" s="104"/>
      <c r="F108" s="104"/>
      <c r="G108" s="105"/>
    </row>
    <row r="109" spans="3:8" ht="36" customHeight="1" thickBot="1" x14ac:dyDescent="0.25">
      <c r="D109" s="23" t="s">
        <v>102</v>
      </c>
      <c r="E109" s="56"/>
      <c r="F109" s="23" t="s">
        <v>102</v>
      </c>
      <c r="G109" s="56"/>
      <c r="H109" s="52"/>
    </row>
    <row r="110" spans="3:8" ht="37.5" customHeight="1" thickBot="1" x14ac:dyDescent="0.25">
      <c r="C110" s="98" t="s">
        <v>28</v>
      </c>
      <c r="D110" s="99"/>
      <c r="E110" s="99"/>
      <c r="F110" s="99"/>
      <c r="G110" s="100"/>
    </row>
    <row r="111" spans="3:8" ht="258" customHeight="1" thickBot="1" x14ac:dyDescent="0.25">
      <c r="C111" s="95"/>
      <c r="D111" s="96"/>
      <c r="E111" s="96"/>
      <c r="F111" s="96"/>
      <c r="G111" s="97"/>
    </row>
    <row r="116" ht="2.25" customHeight="1" x14ac:dyDescent="0.2"/>
  </sheetData>
  <sheetProtection algorithmName="SHA-512" hashValue="cokWI2D4XftC2BhCsBy49u8pbsoBmX80BjJXjnCuhXpr8JhYjxKwuz/77p2woj76grYabxs3vHLiNZ3XQP7f0A==" saltValue="vSsXUGVgtqWjNcNSRouQDg==" spinCount="100000" sheet="1" formatColumns="0" formatRows="0"/>
  <mergeCells count="44">
    <mergeCell ref="C2:G2"/>
    <mergeCell ref="C3:G3"/>
    <mergeCell ref="C5:G5"/>
    <mergeCell ref="C9:G9"/>
    <mergeCell ref="C13:G13"/>
    <mergeCell ref="C4:G4"/>
    <mergeCell ref="C111:G111"/>
    <mergeCell ref="C50:G50"/>
    <mergeCell ref="C58:G58"/>
    <mergeCell ref="C68:G68"/>
    <mergeCell ref="C76:G76"/>
    <mergeCell ref="C84:G84"/>
    <mergeCell ref="C90:G90"/>
    <mergeCell ref="C98:G98"/>
    <mergeCell ref="C103:G103"/>
    <mergeCell ref="C97:G97"/>
    <mergeCell ref="C110:G110"/>
    <mergeCell ref="C67:G67"/>
    <mergeCell ref="C83:G83"/>
    <mergeCell ref="C51:G51"/>
    <mergeCell ref="C108:G108"/>
    <mergeCell ref="L29:M29"/>
    <mergeCell ref="C6:G6"/>
    <mergeCell ref="D25:E25"/>
    <mergeCell ref="F25:G25"/>
    <mergeCell ref="C26:G26"/>
    <mergeCell ref="C15:G15"/>
    <mergeCell ref="C19:G19"/>
    <mergeCell ref="C21:G21"/>
    <mergeCell ref="C23:G23"/>
    <mergeCell ref="C36:G36"/>
    <mergeCell ref="C44:G44"/>
    <mergeCell ref="C49:G49"/>
    <mergeCell ref="C7:G8"/>
    <mergeCell ref="C11:G11"/>
    <mergeCell ref="D10:G10"/>
    <mergeCell ref="D12:G12"/>
    <mergeCell ref="D14:G14"/>
    <mergeCell ref="C16:G16"/>
    <mergeCell ref="D17:G17"/>
    <mergeCell ref="D18:G18"/>
    <mergeCell ref="D20:G20"/>
    <mergeCell ref="D22:G22"/>
    <mergeCell ref="C37:G37"/>
  </mergeCells>
  <dataValidations count="4">
    <dataValidation type="list" allowBlank="1" showInputMessage="1" showErrorMessage="1" sqref="C57" xr:uid="{00000000-0002-0000-0000-000004000000}">
      <mc:AlternateContent xmlns:x12ac="http://schemas.microsoft.com/office/spreadsheetml/2011/1/ac" xmlns:mc="http://schemas.openxmlformats.org/markup-compatibility/2006">
        <mc:Choice Requires="x12ac">
          <x12ac:list>"4.1.6 Select from the list the passive learning method used in the course, please:","Observation, listenning, reading",Imitation,Drilling,Reflection,Other,</x12ac:list>
        </mc:Choice>
        <mc:Fallback>
          <formula1>"4.1.6 Select from the list the passive learning method used in the course, please:,Observation, listenning, reading,Imitation,Drilling,Reflection,Other,"</formula1>
        </mc:Fallback>
      </mc:AlternateContent>
    </dataValidation>
    <dataValidation type="list" allowBlank="1" showInputMessage="1" showErrorMessage="1" sqref="C56" xr:uid="{55845D63-838E-D64A-A5B8-9614F5D40C02}">
      <mc:AlternateContent xmlns:x12ac="http://schemas.microsoft.com/office/spreadsheetml/2011/1/ac" xmlns:mc="http://schemas.openxmlformats.org/markup-compatibility/2006">
        <mc:Choice Requires="x12ac">
          <x12ac:list>"4.1.5 Select from the list the active learning method used in the course, please:",Experimentation,Exploration,Creation,Search for the new resources,Tasks that require critical thinking,Projects,Mind-maps,Group work,Other,</x12ac:list>
        </mc:Choice>
        <mc:Fallback>
          <formula1>"4.1.5 Select from the list the active learning method used in the course, please:,Experimentation,Exploration,Creation,Search for the new resources,Tasks that require critical thinking,Projects,Mind-maps,Group work,Other,"</formula1>
        </mc:Fallback>
      </mc:AlternateContent>
    </dataValidation>
    <dataValidation type="list" allowBlank="1" showInputMessage="1" showErrorMessage="1" sqref="F99:F102 D27:D34 D104:D105 F27:F34 D38:D42 F38:F42 D45:D47 F45:F47 D59:D65 F59:F65 D52:D57 D85:D89 F85:F89 D91:D95 F91:F95 D99:D102 F104:F105 F52:F57 F69:F75 D69:D75 F77:F81 D77:D81" xr:uid="{0ACA2822-561E-6540-9083-F7B900B93400}">
      <formula1>"Not indicated,Fully implemented,Partially implemented,Not implemented,Not applicable,"</formula1>
    </dataValidation>
    <dataValidation type="list" allowBlank="1" showInputMessage="1" showErrorMessage="1" sqref="C71" xr:uid="{1A2B5B7F-F86D-DF4C-8819-8DB21A625468}">
      <mc:AlternateContent xmlns:x12ac="http://schemas.microsoft.com/office/spreadsheetml/2011/1/ac" xmlns:mc="http://schemas.openxmlformats.org/markup-compatibility/2006">
        <mc:Choice Requires="x12ac">
          <x12ac:list>"5.1.3 Moodle tools are used for administrative issues (Select from the list the Moodle tool used in the course, please):",Choise,Group selection or Group creation,Data base,Glossary,Attendance,</x12ac:list>
        </mc:Choice>
        <mc:Fallback>
          <formula1>"5.1.3 Moodle tools are used for administrative issues (Select from the list the Moodle tool used in the course, please):,Choise,Group selection or Group creation,Data base,Glossary,Attendance,"</formula1>
        </mc:Fallback>
      </mc:AlternateContent>
    </dataValidation>
  </dataValidations>
  <pageMargins left="0.31496062992125984" right="0.31496062992125984" top="0.35433070866141736" bottom="0.35433070866141736" header="0.11811023622047245" footer="0.11811023622047245"/>
  <pageSetup paperSize="9" scale="94" fitToHeight="6" orientation="portrait"/>
  <headerFooter>
    <oddFooter>Page &amp;P</oddFooter>
  </headerFooter>
  <ignoredErrors>
    <ignoredError sqref="E73 G73" formula="1"/>
  </ignoredError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17"/>
  <sheetViews>
    <sheetView workbookViewId="0">
      <selection activeCell="A32" sqref="A32"/>
    </sheetView>
  </sheetViews>
  <sheetFormatPr baseColWidth="10" defaultColWidth="8.83203125" defaultRowHeight="15" x14ac:dyDescent="0.2"/>
  <cols>
    <col min="1" max="1" width="73.33203125" customWidth="1"/>
  </cols>
  <sheetData>
    <row r="1" spans="1:1" x14ac:dyDescent="0.2">
      <c r="A1" s="12" t="s">
        <v>0</v>
      </c>
    </row>
    <row r="2" spans="1:1" x14ac:dyDescent="0.2">
      <c r="A2" s="12" t="s">
        <v>1</v>
      </c>
    </row>
    <row r="3" spans="1:1" x14ac:dyDescent="0.2">
      <c r="A3" s="12" t="s">
        <v>2</v>
      </c>
    </row>
    <row r="4" spans="1:1" x14ac:dyDescent="0.2">
      <c r="A4" s="12" t="s">
        <v>3</v>
      </c>
    </row>
    <row r="5" spans="1:1" x14ac:dyDescent="0.2">
      <c r="A5" s="12" t="s">
        <v>4</v>
      </c>
    </row>
    <row r="6" spans="1:1" x14ac:dyDescent="0.2">
      <c r="A6" s="12" t="s">
        <v>5</v>
      </c>
    </row>
    <row r="12" spans="1:1" x14ac:dyDescent="0.2">
      <c r="A12" s="13" t="s">
        <v>6</v>
      </c>
    </row>
    <row r="13" spans="1:1" x14ac:dyDescent="0.2">
      <c r="A13" s="13" t="s">
        <v>7</v>
      </c>
    </row>
    <row r="14" spans="1:1" x14ac:dyDescent="0.2">
      <c r="A14" s="14" t="s">
        <v>8</v>
      </c>
    </row>
    <row r="15" spans="1:1" x14ac:dyDescent="0.2">
      <c r="A15" t="s">
        <v>9</v>
      </c>
    </row>
    <row r="16" spans="1:1" x14ac:dyDescent="0.2">
      <c r="A16" t="s">
        <v>10</v>
      </c>
    </row>
    <row r="17" spans="1:1" x14ac:dyDescent="0.2">
      <c r="A17" t="s">
        <v>11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Vertinimo forma</vt:lpstr>
      <vt:lpstr>Sheet1</vt:lpstr>
      <vt:lpstr>'Vertinimo forma'!Print_Area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dc:creator>
  <cp:lastModifiedBy>Microsoft Office User</cp:lastModifiedBy>
  <cp:lastPrinted>2018-08-17T07:54:13Z</cp:lastPrinted>
  <dcterms:created xsi:type="dcterms:W3CDTF">2014-10-20T18:26:20Z</dcterms:created>
  <dcterms:modified xsi:type="dcterms:W3CDTF">2021-09-20T07:58:29Z</dcterms:modified>
</cp:coreProperties>
</file>