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estela/Documents/isi/dalyku vertinimas/šablonai/"/>
    </mc:Choice>
  </mc:AlternateContent>
  <bookViews>
    <workbookView xWindow="13440" yWindow="440" windowWidth="27600" windowHeight="14960" xr2:uid="{00000000-000D-0000-FFFF-FFFF00000000}"/>
  </bookViews>
  <sheets>
    <sheet name="Vertinimo forma" sheetId="1" r:id="rId1"/>
    <sheet name="Sheet1" sheetId="3" state="hidden" r:id="rId2"/>
  </sheets>
  <definedNames>
    <definedName name="_xlnm.Print_Area" localSheetId="0">'Vertinimo forma'!$B$2:$G$125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3" i="1" l="1"/>
  <c r="G112" i="1"/>
  <c r="G111" i="1"/>
  <c r="E113" i="1"/>
  <c r="E112" i="1"/>
  <c r="E111" i="1"/>
  <c r="E27" i="1"/>
  <c r="E28" i="1"/>
  <c r="E29" i="1"/>
  <c r="E30" i="1"/>
  <c r="E31" i="1"/>
  <c r="E32" i="1"/>
  <c r="E33" i="1"/>
  <c r="E34" i="1"/>
  <c r="E35" i="1"/>
  <c r="E36" i="1"/>
  <c r="E37" i="1"/>
  <c r="E108" i="1"/>
  <c r="E109" i="1"/>
  <c r="E110" i="1"/>
  <c r="E115" i="1"/>
  <c r="E116" i="1"/>
  <c r="E117" i="1"/>
  <c r="E118" i="1"/>
  <c r="E119" i="1"/>
  <c r="E92" i="1"/>
  <c r="E93" i="1"/>
  <c r="E94" i="1"/>
  <c r="E95" i="1"/>
  <c r="E105" i="1" s="1"/>
  <c r="E96" i="1"/>
  <c r="E98" i="1"/>
  <c r="E99" i="1"/>
  <c r="E100" i="1"/>
  <c r="E101" i="1"/>
  <c r="E102" i="1"/>
  <c r="E103" i="1"/>
  <c r="E104" i="1"/>
  <c r="E73" i="1"/>
  <c r="E74" i="1"/>
  <c r="E75" i="1"/>
  <c r="E89" i="1" s="1"/>
  <c r="E76" i="1"/>
  <c r="E77" i="1"/>
  <c r="E78" i="1"/>
  <c r="E79" i="1"/>
  <c r="E80" i="1"/>
  <c r="E81" i="1"/>
  <c r="E83" i="1"/>
  <c r="E84" i="1"/>
  <c r="E85" i="1"/>
  <c r="E86" i="1"/>
  <c r="E87" i="1"/>
  <c r="E88" i="1"/>
  <c r="E54" i="1"/>
  <c r="E55" i="1"/>
  <c r="E56" i="1"/>
  <c r="E70" i="1" s="1"/>
  <c r="E57" i="1"/>
  <c r="E58" i="1"/>
  <c r="E59" i="1"/>
  <c r="E60" i="1"/>
  <c r="E62" i="1"/>
  <c r="E63" i="1"/>
  <c r="E64" i="1"/>
  <c r="E65" i="1"/>
  <c r="E66" i="1"/>
  <c r="E67" i="1"/>
  <c r="E68" i="1"/>
  <c r="E69" i="1"/>
  <c r="E47" i="1"/>
  <c r="E48" i="1"/>
  <c r="E49" i="1"/>
  <c r="E50" i="1" s="1"/>
  <c r="E40" i="1"/>
  <c r="E41" i="1"/>
  <c r="E42" i="1"/>
  <c r="E45" i="1" s="1"/>
  <c r="E43" i="1"/>
  <c r="E44" i="1"/>
  <c r="G27" i="1"/>
  <c r="G37" i="1" s="1"/>
  <c r="G28" i="1"/>
  <c r="G29" i="1"/>
  <c r="G30" i="1"/>
  <c r="G31" i="1"/>
  <c r="G32" i="1"/>
  <c r="G33" i="1"/>
  <c r="G34" i="1"/>
  <c r="G35" i="1"/>
  <c r="G36" i="1"/>
  <c r="G108" i="1"/>
  <c r="G119" i="1" s="1"/>
  <c r="G109" i="1"/>
  <c r="G110" i="1"/>
  <c r="G115" i="1"/>
  <c r="G116" i="1"/>
  <c r="G117" i="1"/>
  <c r="G118" i="1"/>
  <c r="G92" i="1"/>
  <c r="G93" i="1"/>
  <c r="G94" i="1"/>
  <c r="G95" i="1"/>
  <c r="G96" i="1"/>
  <c r="G98" i="1"/>
  <c r="G99" i="1"/>
  <c r="G100" i="1"/>
  <c r="G101" i="1"/>
  <c r="G102" i="1"/>
  <c r="G103" i="1"/>
  <c r="G104" i="1"/>
  <c r="G105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47" i="1"/>
  <c r="G48" i="1"/>
  <c r="G49" i="1"/>
  <c r="G50" i="1"/>
  <c r="G40" i="1"/>
  <c r="G45" i="1" s="1"/>
  <c r="G41" i="1"/>
  <c r="G42" i="1"/>
  <c r="G43" i="1"/>
  <c r="G44" i="1"/>
  <c r="G120" i="1" l="1"/>
  <c r="E120" i="1"/>
  <c r="D20" i="1" s="1"/>
</calcChain>
</file>

<file path=xl/sharedStrings.xml><?xml version="1.0" encoding="utf-8"?>
<sst xmlns="http://schemas.openxmlformats.org/spreadsheetml/2006/main" count="277" uniqueCount="121">
  <si>
    <t>Kriterijai</t>
  </si>
  <si>
    <t>Technologinės naujovės profesiniam tobulėjimui</t>
  </si>
  <si>
    <t>Technologinių inovacijų paieška ir tyrimai</t>
  </si>
  <si>
    <t>Efektyvus bendravimas ir bendradarbiavimas komandoje</t>
  </si>
  <si>
    <t>Asmeninis profesinis tobulėjimas darbo vietoje (mokymosi ištekliai man ir kitiems)</t>
  </si>
  <si>
    <t>Kūrybiškumas ir inovatyvumas kokybiškų paslaugų valdyme</t>
  </si>
  <si>
    <t>Asmenybės įvaizdžio įtaka organizacijos sėkmei (aš = įmonė)</t>
  </si>
  <si>
    <t>Daiva Vitkutė-Adžgauskienė; Rita Marčiulynienė; Laima Degutytė_Fomins</t>
  </si>
  <si>
    <t>Ričardas Krikštolaitis; Gintarė Sukarevičienė; Rita Valterytė</t>
  </si>
  <si>
    <t>Vilma Žydžiūnaitė; Genutė Gedvilienė</t>
  </si>
  <si>
    <t>Nijolė Petkevičiūtė; Elena Trepulė; Gintaras Arbutavičius</t>
  </si>
  <si>
    <t>Kristijonas Jakubsonas; Ilona Noreikienė-Lukoševičiūtė; Simona Savickienė</t>
  </si>
  <si>
    <t>Neringa Palionienė; Giedrė Bagdonaitė; Simona Savickienė</t>
  </si>
  <si>
    <t>Reikšmė</t>
  </si>
  <si>
    <t>Įvertis</t>
  </si>
  <si>
    <t>Kriterijų grupės įverčių suma:</t>
  </si>
  <si>
    <t>I Eksperto vertinimas</t>
  </si>
  <si>
    <t>II Eksperto vertinimas</t>
  </si>
  <si>
    <t>Visų įverčių suma:</t>
  </si>
  <si>
    <r>
      <t xml:space="preserve">I. Bendra informacija apie studijų dalyką (nuotolinių studijų aplinkoje). </t>
    </r>
    <r>
      <rPr>
        <b/>
        <sz val="12"/>
        <color rgb="FFFF0000"/>
        <rFont val="Times New Roman"/>
        <family val="1"/>
      </rPr>
      <t>Kriterijaus svoris (10/100)</t>
    </r>
  </si>
  <si>
    <r>
      <t xml:space="preserve">II. Atvirųjų švietimo išteklių analizė ir pritaikomumas.  </t>
    </r>
    <r>
      <rPr>
        <b/>
        <sz val="12"/>
        <color rgb="FFFF0000"/>
        <rFont val="Times New Roman"/>
        <family val="1"/>
      </rPr>
      <t>Kriterijaus svoris (10/100)</t>
    </r>
  </si>
  <si>
    <r>
      <t xml:space="preserve">IV. Mokymosi organizavimo būdai.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</si>
  <si>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V. Paramos teikimas ir interaktyvumas.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</si>
  <si>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VI. Pasiekimų vertinimas.  </t>
    </r>
    <r>
      <rPr>
        <b/>
        <sz val="12"/>
        <color rgb="FFFF0000"/>
        <rFont val="Times New Roman"/>
        <family val="1"/>
      </rPr>
      <t>Kriterijaus svoris (20/100)</t>
    </r>
  </si>
  <si>
    <r>
      <t xml:space="preserve">VII. Technologiniai sprendimai.  </t>
    </r>
    <r>
      <rPr>
        <b/>
        <sz val="12"/>
        <color rgb="FFFF0000"/>
        <rFont val="Times New Roman"/>
        <family val="1"/>
      </rPr>
      <t>Kriterijaus svoris (10/100)</t>
    </r>
  </si>
  <si>
    <t>Studijų dalyko, parengto nuotolinėms studijoms, vertinimo anketa</t>
  </si>
  <si>
    <t>Šios anketos paskirtis kuo išsamiau susipažinti su vertinamo studijų dalyko pritaikomumu nuotolinėms studijoms (II ir III lygiams)</t>
  </si>
  <si>
    <t>II Ekspertas</t>
  </si>
  <si>
    <t>Studijų dalyko padalinys, teikiantis dalyką vertinimui:</t>
  </si>
  <si>
    <t>Nepažymėta</t>
  </si>
  <si>
    <t>Kokie atviri švietimo ištekliai naudojami studijų dalyke nuotolinių studijų aplinkoje?</t>
  </si>
  <si>
    <t>Ar nurodyti dalyko studijų rezultatai, įgyjamos kompetencijos?</t>
  </si>
  <si>
    <t>Kurie mokymosi organizavimo būdai naudojami dalyko studijoms nuotolinių studijų aplinkoje?</t>
  </si>
  <si>
    <t>Mokymosi organizavimo būdas</t>
  </si>
  <si>
    <t>Užduočių aprašyme pateikiama:</t>
  </si>
  <si>
    <t>Užduoties atlikimo žingsniai, etapai</t>
  </si>
  <si>
    <t>Užduočiai atlikti reikalingi įrankiai</t>
  </si>
  <si>
    <t>Užduoties pristatymui numatomas kontaktinis laikas (bent vienai užduočiai)</t>
  </si>
  <si>
    <t>Naudojamos šios paramos teikimo studentams priemonės:</t>
  </si>
  <si>
    <t>Studentams pateiktos ir paaiškintos nuotolinių studijų teikiamos papildomos galimybės</t>
  </si>
  <si>
    <t>Tarpinės atsiskaitomosios užduotys</t>
  </si>
  <si>
    <t>Refleksijų rengimo įrankiai</t>
  </si>
  <si>
    <t>Pokalbiai realiame laike (chat)</t>
  </si>
  <si>
    <t>Vertinimo strategijoje naudojami šie vertinimo organizavimo būdai:</t>
  </si>
  <si>
    <t>Naudojami šie pasiekimų patikrinimo būdai:</t>
  </si>
  <si>
    <t>Besimokantieji patys dalyvauja vertinimo kriterijų nustatyme</t>
  </si>
  <si>
    <t>Besimokantiesiems pateiktos priemonės, padedančios vertinti mokymosi procesą ir mokymosi tikslų pasiekiamumą</t>
  </si>
  <si>
    <t>Darbo grupėse pristatymas</t>
  </si>
  <si>
    <t>Ar vertinimo metu „pamatuojamas“ mokymosi tikslų pasiekiamumas?</t>
  </si>
  <si>
    <t>Ar dėstytojai vertina savo veiklą?</t>
  </si>
  <si>
    <t>Technologiniai sprendimai:</t>
  </si>
  <si>
    <t>Pateikčių įvertinimas:</t>
  </si>
  <si>
    <t>Pateikties skaidrių struktūra aiški ir suprantama</t>
  </si>
  <si>
    <t>Ar Jūsų manymu šio dalyko studijas galima pilnai organizuoti nuotoliniu būdu?</t>
  </si>
  <si>
    <t>Keliems metams rekomenduojama atestuoti?</t>
  </si>
  <si>
    <t>Nuotolinių studijų kokybės vertinimo metodika. Priedas Nr.2</t>
  </si>
  <si>
    <r>
      <t xml:space="preserve">III. Mokymosi tikslų formuluočių tikslumas ir pateikimas.  </t>
    </r>
    <r>
      <rPr>
        <b/>
        <sz val="12"/>
        <color rgb="FFFF0000"/>
        <rFont val="Times New Roman"/>
        <family val="1"/>
      </rPr>
      <t>Kriterijaus svoris (10/100)</t>
    </r>
  </si>
  <si>
    <t>* - privaloma</t>
  </si>
  <si>
    <r>
      <t xml:space="preserve">Ar parengtas studijų dalyko pristatymas (vaizdo ar kitu formatu, marketingo tikslams)? </t>
    </r>
    <r>
      <rPr>
        <sz val="12"/>
        <color rgb="FFFF0000"/>
        <rFont val="Times New Roman"/>
        <family val="1"/>
      </rPr>
      <t>*</t>
    </r>
  </si>
  <si>
    <r>
      <t xml:space="preserve">Ar pateiktas studijų dalyko aprašas? </t>
    </r>
    <r>
      <rPr>
        <sz val="12"/>
        <color rgb="FFFF0000"/>
        <rFont val="Times New Roman"/>
        <family val="1"/>
      </rPr>
      <t>*</t>
    </r>
  </si>
  <si>
    <r>
      <t xml:space="preserve">Ar struktūra aiški ir suprantama? </t>
    </r>
    <r>
      <rPr>
        <sz val="12"/>
        <color rgb="FFFF0000"/>
        <rFont val="Times New Roman"/>
        <family val="1"/>
      </rPr>
      <t>*</t>
    </r>
  </si>
  <si>
    <r>
      <t xml:space="preserve">Ar navigacija aiški? </t>
    </r>
    <r>
      <rPr>
        <sz val="12"/>
        <color rgb="FFFF0000"/>
        <rFont val="Times New Roman"/>
        <family val="1"/>
      </rPr>
      <t>*</t>
    </r>
  </si>
  <si>
    <r>
      <t xml:space="preserve">Ar  dizainas tinkamai parinktas (spalvos, šrifto dydis, antraštės, iliustracijos)? Jei atsakėte „ne“,  pateikite rekomendacijas dizaino tobulinimui. </t>
    </r>
    <r>
      <rPr>
        <sz val="12"/>
        <color rgb="FFFF0000"/>
        <rFont val="Times New Roman"/>
        <family val="1"/>
      </rPr>
      <t>*</t>
    </r>
  </si>
  <si>
    <r>
      <t xml:space="preserve">Ar dalyko turinyje naudojamos interneto nuorodos yra tinkamai parinktos? Jeigu atsakėte „ne“, pateikite komentarus. </t>
    </r>
    <r>
      <rPr>
        <sz val="12"/>
        <color rgb="FFFF0000"/>
        <rFont val="Times New Roman"/>
        <family val="1"/>
      </rPr>
      <t>*</t>
    </r>
  </si>
  <si>
    <r>
      <t xml:space="preserve">Ar taisyklinga kalba? </t>
    </r>
    <r>
      <rPr>
        <sz val="12"/>
        <color rgb="FFFF0000"/>
        <rFont val="Times New Roman"/>
        <family val="1"/>
      </rPr>
      <t>*</t>
    </r>
  </si>
  <si>
    <r>
      <t xml:space="preserve">Ar autorinės teisės saugomos ir medžiaga naudojama etiškai (mokymosi objektų, paveikslėlių ir kt. mokymosi turinio elementų)? </t>
    </r>
    <r>
      <rPr>
        <sz val="12"/>
        <color rgb="FFFF0000"/>
        <rFont val="Times New Roman"/>
        <family val="1"/>
      </rPr>
      <t>*</t>
    </r>
  </si>
  <si>
    <r>
      <t xml:space="preserve">Ar autorinėms teisėms naudojamos kūrybinių bendrijų licencijos? </t>
    </r>
    <r>
      <rPr>
        <sz val="12"/>
        <color rgb="FFFF0000"/>
        <rFont val="Times New Roman"/>
        <family val="1"/>
      </rPr>
      <t>*</t>
    </r>
  </si>
  <si>
    <t>Interaktyvios užduotys, testai.</t>
  </si>
  <si>
    <r>
      <t xml:space="preserve">Mokslo šaltiniai (straipsniai, knygos). </t>
    </r>
    <r>
      <rPr>
        <sz val="12"/>
        <color rgb="FFFF0000"/>
        <rFont val="Times New Roman"/>
        <family val="1"/>
      </rPr>
      <t>*</t>
    </r>
  </si>
  <si>
    <r>
      <t xml:space="preserve">Mokymosi šaltiniai (knygos, enciklopedijos, žinynai, paskaitos ir t.t.). </t>
    </r>
    <r>
      <rPr>
        <sz val="12"/>
        <color rgb="FFFF0000"/>
        <rFont val="Times New Roman"/>
        <family val="1"/>
      </rPr>
      <t>*</t>
    </r>
  </si>
  <si>
    <t>Žodynai.</t>
  </si>
  <si>
    <r>
      <t xml:space="preserve">Iliustracijos, vaizdo medžiaga. </t>
    </r>
    <r>
      <rPr>
        <sz val="12"/>
        <color rgb="FFFF0000"/>
        <rFont val="Times New Roman"/>
        <family val="1"/>
      </rPr>
      <t>*</t>
    </r>
  </si>
  <si>
    <r>
      <t xml:space="preserve">Ar mokymosi tikslai suformuluoti taip, kad būtų galima įvertinti jų pasiekiamumą? </t>
    </r>
    <r>
      <rPr>
        <sz val="12"/>
        <color rgb="FFFF0000"/>
        <rFont val="Times New Roman"/>
        <family val="1"/>
      </rPr>
      <t>*</t>
    </r>
  </si>
  <si>
    <r>
      <t xml:space="preserve">Ar mokymosi tikslai aiškiai pateikiami dalyko nuotolinių studijų aplinkoje (prie užduočių, namų darbų ir pan.)? </t>
    </r>
    <r>
      <rPr>
        <sz val="12"/>
        <color rgb="FFFF0000"/>
        <rFont val="Times New Roman"/>
        <family val="1"/>
      </rPr>
      <t>*</t>
    </r>
  </si>
  <si>
    <r>
      <t xml:space="preserve">Informacijos teikimas (žodžiu, raštu, vaizdo, garso pagalba) </t>
    </r>
    <r>
      <rPr>
        <sz val="12"/>
        <color rgb="FFFF0000"/>
        <rFont val="Times New Roman"/>
        <family val="1"/>
      </rPr>
      <t>*</t>
    </r>
  </si>
  <si>
    <r>
      <t xml:space="preserve">Savarankiškas darbas </t>
    </r>
    <r>
      <rPr>
        <sz val="12"/>
        <color rgb="FFFF0000"/>
        <rFont val="Times New Roman"/>
        <family val="1"/>
      </rPr>
      <t>*</t>
    </r>
  </si>
  <si>
    <r>
      <t xml:space="preserve">Darbas grupėse </t>
    </r>
    <r>
      <rPr>
        <sz val="12"/>
        <color rgb="FFFF0000"/>
        <rFont val="Times New Roman"/>
        <family val="1"/>
      </rPr>
      <t>*</t>
    </r>
  </si>
  <si>
    <r>
      <t xml:space="preserve">Kūrybinės užduotys </t>
    </r>
    <r>
      <rPr>
        <sz val="12"/>
        <color rgb="FFFF0000"/>
        <rFont val="Times New Roman"/>
        <family val="1"/>
      </rPr>
      <t>*</t>
    </r>
  </si>
  <si>
    <r>
      <t xml:space="preserve">Diskusijos (pateikiant temas ir diskusines vertinamas užduotis) </t>
    </r>
    <r>
      <rPr>
        <sz val="12"/>
        <color rgb="FFFF0000"/>
        <rFont val="Times New Roman"/>
        <family val="1"/>
      </rPr>
      <t>*</t>
    </r>
  </si>
  <si>
    <t>Parinkite iš sąrašo mokymosi organizavimo būdą:</t>
  </si>
  <si>
    <r>
      <t xml:space="preserve">Užduoties tikslai </t>
    </r>
    <r>
      <rPr>
        <sz val="12"/>
        <color rgb="FFFF0000"/>
        <rFont val="Times New Roman"/>
        <family val="1"/>
      </rPr>
      <t>*</t>
    </r>
  </si>
  <si>
    <r>
      <t xml:space="preserve">Vertinimo kriterijai </t>
    </r>
    <r>
      <rPr>
        <sz val="12"/>
        <color rgb="FFFF0000"/>
        <rFont val="Times New Roman"/>
        <family val="1"/>
      </rPr>
      <t>*</t>
    </r>
  </si>
  <si>
    <r>
      <t xml:space="preserve">Reikalavimai užduoties rezultatams </t>
    </r>
    <r>
      <rPr>
        <sz val="12"/>
        <color rgb="FFFF0000"/>
        <rFont val="Times New Roman"/>
        <family val="1"/>
      </rPr>
      <t>*</t>
    </r>
  </si>
  <si>
    <r>
      <t xml:space="preserve">Užduoties atlikimo terminas </t>
    </r>
    <r>
      <rPr>
        <sz val="12"/>
        <color rgb="FFFF0000"/>
        <rFont val="Times New Roman"/>
        <family val="1"/>
      </rPr>
      <t>*</t>
    </r>
  </si>
  <si>
    <r>
      <t xml:space="preserve">Jūsų nuomone, ar mokymosi organizavimo būdai padės siekti mokymosi tikslų? </t>
    </r>
    <r>
      <rPr>
        <sz val="12"/>
        <color rgb="FFFF0000"/>
        <rFont val="Times New Roman"/>
        <family val="1"/>
      </rPr>
      <t>*</t>
    </r>
  </si>
  <si>
    <t>Naudojami šie sąveikos tarp dėstytojo ir studentų tarpusavio bendravimo būdai:</t>
  </si>
  <si>
    <r>
      <t xml:space="preserve">Užsiėmimų tvarkaraštis </t>
    </r>
    <r>
      <rPr>
        <sz val="12"/>
        <color rgb="FFFF0000"/>
        <rFont val="Times New Roman"/>
        <family val="1"/>
      </rPr>
      <t>*</t>
    </r>
  </si>
  <si>
    <r>
      <t xml:space="preserve">Studentams pateikti techniniai reikalavimai jų dalyvavimui nuotolinėse studijose </t>
    </r>
    <r>
      <rPr>
        <sz val="12"/>
        <color rgb="FFFF0000"/>
        <rFont val="Times New Roman"/>
        <family val="1"/>
      </rPr>
      <t>*</t>
    </r>
  </si>
  <si>
    <r>
      <t xml:space="preserve">Asmeninio mokymosi progreso vertinimo įrankiai </t>
    </r>
    <r>
      <rPr>
        <sz val="12"/>
        <color rgb="FFFF0000"/>
        <rFont val="Times New Roman"/>
        <family val="1"/>
      </rPr>
      <t>*</t>
    </r>
  </si>
  <si>
    <r>
      <t xml:space="preserve">Bendravimo ir bendradarbiavimo įrankiai užduotims atlikti </t>
    </r>
    <r>
      <rPr>
        <sz val="12"/>
        <color rgb="FFFF0000"/>
        <rFont val="Times New Roman"/>
        <family val="1"/>
      </rPr>
      <t>*</t>
    </r>
  </si>
  <si>
    <r>
      <t xml:space="preserve">Paskaitų medžiaga spausdinimui pritaikyta forma (pdf, doc, xls) </t>
    </r>
    <r>
      <rPr>
        <sz val="12"/>
        <color rgb="FFFF0000"/>
        <rFont val="Times New Roman"/>
        <family val="1"/>
      </rPr>
      <t>*</t>
    </r>
  </si>
  <si>
    <r>
      <t xml:space="preserve">Dėstytojas pateikia studentams informaciją apie save (naudojant Moodle ar kitą žiniatinklį) </t>
    </r>
    <r>
      <rPr>
        <sz val="12"/>
        <color rgb="FFFF0000"/>
        <rFont val="Times New Roman"/>
        <family val="1"/>
      </rPr>
      <t>*</t>
    </r>
  </si>
  <si>
    <t>Studentai skatinami naudoti prisistatymo įrankius (naudojant Moodle ar kitą žiniatinklį)</t>
  </si>
  <si>
    <r>
      <t xml:space="preserve">Sinchroninės konsultacijos vaizdo konferencijų būdu </t>
    </r>
    <r>
      <rPr>
        <sz val="12"/>
        <color rgb="FFFF0000"/>
        <rFont val="Times New Roman"/>
        <family val="1"/>
      </rPr>
      <t>*</t>
    </r>
  </si>
  <si>
    <r>
      <t xml:space="preserve">Asinchroninės konsultacijos, diskusijų forumas </t>
    </r>
    <r>
      <rPr>
        <sz val="12"/>
        <color rgb="FFFF0000"/>
        <rFont val="Times New Roman"/>
        <family val="1"/>
      </rPr>
      <t>*</t>
    </r>
  </si>
  <si>
    <r>
      <t xml:space="preserve">Ar dalyko studijoms užtektų parengtų sąveikos priemonių studijų organizavimui nuotolinių studijų aplinkoje? </t>
    </r>
    <r>
      <rPr>
        <sz val="12"/>
        <color rgb="FFFF0000"/>
        <rFont val="Times New Roman"/>
        <family val="1"/>
      </rPr>
      <t>*</t>
    </r>
  </si>
  <si>
    <r>
      <t xml:space="preserve">Besimokantiesiems aiškiai pateikta informacija apie vertinimo strategiją </t>
    </r>
    <r>
      <rPr>
        <sz val="12"/>
        <color rgb="FFFF0000"/>
        <rFont val="Times New Roman"/>
        <family val="1"/>
      </rPr>
      <t>*</t>
    </r>
  </si>
  <si>
    <r>
      <t xml:space="preserve">Besimokantiesiems pateikti vertinimo kriterijai </t>
    </r>
    <r>
      <rPr>
        <sz val="12"/>
        <color rgb="FFFF0000"/>
        <rFont val="Times New Roman"/>
        <family val="1"/>
      </rPr>
      <t>*</t>
    </r>
  </si>
  <si>
    <r>
      <t xml:space="preserve">Pateikti savikontrolės klausimai </t>
    </r>
    <r>
      <rPr>
        <sz val="12"/>
        <color rgb="FFFF0000"/>
        <rFont val="Times New Roman"/>
        <family val="1"/>
      </rPr>
      <t>*</t>
    </r>
  </si>
  <si>
    <r>
      <t xml:space="preserve">Vaizdo konferencijos (vaizdo paskaitų įrašai ar nuoroda į sinchronines vaizdo paskaitas) </t>
    </r>
    <r>
      <rPr>
        <sz val="12"/>
        <color rgb="FFFF0000"/>
        <rFont val="Times New Roman"/>
        <family val="1"/>
      </rPr>
      <t>*</t>
    </r>
  </si>
  <si>
    <r>
      <t xml:space="preserve">Užduočių atlikimas nuotolinių studijų aplinkoje </t>
    </r>
    <r>
      <rPr>
        <sz val="12"/>
        <color rgb="FFFF0000"/>
        <rFont val="Times New Roman"/>
        <family val="1"/>
      </rPr>
      <t>*</t>
    </r>
  </si>
  <si>
    <r>
      <t xml:space="preserve">Žinių testavimas </t>
    </r>
    <r>
      <rPr>
        <sz val="12"/>
        <color rgb="FFFF0000"/>
        <rFont val="Times New Roman"/>
        <family val="1"/>
      </rPr>
      <t>*</t>
    </r>
  </si>
  <si>
    <r>
      <t xml:space="preserve">Ar besimokantieji vertina studijų kokybę? </t>
    </r>
    <r>
      <rPr>
        <sz val="12"/>
        <color rgb="FFFF0000"/>
        <rFont val="Times New Roman"/>
        <family val="1"/>
      </rPr>
      <t>*</t>
    </r>
  </si>
  <si>
    <r>
      <t xml:space="preserve">Studijų medžiagai tinkamai parinkti Moodle įrankiai </t>
    </r>
    <r>
      <rPr>
        <sz val="12"/>
        <color rgb="FFFF0000"/>
        <rFont val="Times New Roman"/>
        <family val="1"/>
      </rPr>
      <t>*</t>
    </r>
  </si>
  <si>
    <r>
      <t xml:space="preserve">Skenuota  ar kito formato vaizdinė medžiaga yra įskaitoma ir tinkamos raiškos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</si>
  <si>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yra lengvai pasiekiama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</si>
  <si>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naudojama etiškai </t>
    </r>
    <r>
      <rPr>
        <sz val="12"/>
        <color rgb="FFFF0000"/>
        <rFont val="Times New Roman"/>
        <family val="1"/>
      </rPr>
      <t>*</t>
    </r>
  </si>
  <si>
    <r>
      <t xml:space="preserve">Tekstinė, garso ar vaizdo medžiaga pateikta estetiškai </t>
    </r>
    <r>
      <rPr>
        <sz val="12"/>
        <color rgb="FFFF0000"/>
        <rFont val="Times New Roman"/>
        <family val="1"/>
      </rPr>
      <t>*</t>
    </r>
  </si>
  <si>
    <t>Pateikčių kalba taisyklinga</t>
  </si>
  <si>
    <r>
      <t xml:space="preserve">Pateikties skaidrių struktūra vieninga </t>
    </r>
    <r>
      <rPr>
        <sz val="12"/>
        <color rgb="FFFF0000"/>
        <rFont val="Times New Roman"/>
        <family val="1"/>
      </rPr>
      <t>*</t>
    </r>
  </si>
  <si>
    <r>
      <t xml:space="preserve">Pateikties dizainas tinkamas (fonas, spalvos, šriftas ir jo dydis, antraštės, iliustracijos) </t>
    </r>
    <r>
      <rPr>
        <sz val="12"/>
        <color rgb="FFFF0000"/>
        <rFont val="Times New Roman"/>
        <family val="1"/>
      </rPr>
      <t>*</t>
    </r>
  </si>
  <si>
    <t>Studijų medžiagą galima parsisiųsti</t>
  </si>
  <si>
    <r>
      <t xml:space="preserve">Studijų dalyko planas ar vadovas </t>
    </r>
    <r>
      <rPr>
        <sz val="12"/>
        <color rgb="FFFF0000"/>
        <rFont val="Times New Roman"/>
        <family val="1"/>
      </rPr>
      <t>*</t>
    </r>
  </si>
  <si>
    <t xml:space="preserve"> Studijų dalyko pavadinimas:</t>
  </si>
  <si>
    <t xml:space="preserve"> Studijų dalyko autorius (-ai):</t>
  </si>
  <si>
    <t xml:space="preserve"> Studijų dalyko vertintojai:</t>
  </si>
  <si>
    <t>I Ekspertas</t>
  </si>
  <si>
    <t xml:space="preserve">Data:  </t>
  </si>
  <si>
    <t xml:space="preserve"> Bendras studijų dalyko vertinimas:</t>
  </si>
  <si>
    <t>Pastabos ir rekomendacijos</t>
  </si>
  <si>
    <r>
      <t xml:space="preserve">Ar pateikti visi studijų dalyko temų pavadinimai ir studijų dalyko medžiaga? </t>
    </r>
    <r>
      <rPr>
        <sz val="12"/>
        <color rgb="FFFF0000"/>
        <rFont val="Times New Roman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</si>
</sst>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  <charset val="186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justify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7" fillId="2" borderId="0" xfId="1" applyFont="1" applyFill="1" applyBorder="1"/>
    <xf numFmtId="0" fontId="8" fillId="0" borderId="0" xfId="2" applyBorder="1"/>
    <xf numFmtId="0" fontId="8" fillId="0" borderId="0" xfId="2" applyFont="1" applyBorder="1"/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right" vertical="center" wrapText="1"/>
    </xf>
    <xf numFmtId="0" fontId="1" fillId="2" borderId="6" xfId="0" applyFont="1" applyFill="1" applyBorder="1" applyAlignment="1" applyProtection="1">
      <alignment horizontal="justify" vertical="center" wrapText="1"/>
    </xf>
    <xf numFmtId="0" fontId="1" fillId="2" borderId="7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2" borderId="8" xfId="0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13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5" fillId="5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2" fillId="6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0" fontId="2" fillId="6" borderId="5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1" fillId="4" borderId="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1" fillId="4" borderId="19" xfId="0" applyFont="1" applyFill="1" applyBorder="1" applyAlignment="1" applyProtection="1">
      <alignment horizontal="center" wrapText="1"/>
    </xf>
    <xf numFmtId="0" fontId="11" fillId="4" borderId="20" xfId="0" applyFont="1" applyFill="1" applyBorder="1" applyAlignment="1" applyProtection="1">
      <alignment horizontal="center" wrapText="1"/>
    </xf>
    <xf numFmtId="0" fontId="11" fillId="4" borderId="21" xfId="0" applyFont="1" applyFill="1" applyBorder="1" applyAlignment="1" applyProtection="1">
      <alignment horizontal="center" wrapTex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wrapText="1"/>
    </xf>
    <xf numFmtId="0" fontId="19" fillId="4" borderId="13" xfId="0" applyFont="1" applyFill="1" applyBorder="1" applyAlignment="1" applyProtection="1">
      <alignment horizontal="center" wrapText="1"/>
      <protection hidden="1"/>
    </xf>
    <xf numFmtId="0" fontId="19" fillId="4" borderId="0" xfId="0" applyFont="1" applyFill="1" applyBorder="1" applyAlignment="1" applyProtection="1">
      <alignment horizontal="center" wrapText="1"/>
      <protection hidden="1"/>
    </xf>
    <xf numFmtId="0" fontId="19" fillId="4" borderId="15" xfId="0" applyFont="1" applyFill="1" applyBorder="1" applyAlignment="1" applyProtection="1">
      <alignment horizontal="center" wrapText="1"/>
      <protection hidden="1"/>
    </xf>
    <xf numFmtId="0" fontId="19" fillId="4" borderId="16" xfId="0" applyFont="1" applyFill="1" applyBorder="1" applyAlignment="1" applyProtection="1">
      <alignment horizontal="center" wrapText="1"/>
      <protection hidden="1"/>
    </xf>
    <xf numFmtId="0" fontId="19" fillId="4" borderId="17" xfId="0" applyFont="1" applyFill="1" applyBorder="1" applyAlignment="1" applyProtection="1">
      <alignment horizontal="center" wrapText="1"/>
      <protection hidden="1"/>
    </xf>
    <xf numFmtId="0" fontId="19" fillId="4" borderId="18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2" xfId="1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76200</xdr:rowOff>
    </xdr:from>
    <xdr:to>
      <xdr:col>2</xdr:col>
      <xdr:colOff>2562225</xdr:colOff>
      <xdr:row>1</xdr:row>
      <xdr:rowOff>962025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24860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C1:N135"/>
  <sheetViews>
    <sheetView tabSelected="1" topLeftCell="B69" workbookViewId="0">
      <selection activeCell="C36" sqref="C36"/>
    </sheetView>
  </sheetViews>
  <sheetFormatPr baseColWidth="10" defaultColWidth="8.83203125" defaultRowHeight="16" x14ac:dyDescent="0.2"/>
  <cols>
    <col min="1" max="1" width="0" style="1" hidden="1" customWidth="1"/>
    <col min="2" max="2" width="1.6640625" style="1" customWidth="1"/>
    <col min="3" max="3" width="43" style="2" customWidth="1"/>
    <col min="4" max="4" width="16.33203125" style="1" customWidth="1"/>
    <col min="5" max="5" width="9.6640625" style="3" customWidth="1"/>
    <col min="6" max="6" width="16.33203125" style="1" customWidth="1"/>
    <col min="7" max="7" width="9.6640625" style="3" customWidth="1"/>
    <col min="8" max="16384" width="8.83203125" style="1"/>
  </cols>
  <sheetData>
    <row r="1" spans="3:7" ht="9" customHeight="1" thickBot="1" x14ac:dyDescent="0.25"/>
    <row r="2" spans="3:7" ht="81" customHeight="1" thickBot="1" x14ac:dyDescent="0.25">
      <c r="C2" s="47"/>
      <c r="D2" s="48"/>
      <c r="E2" s="48"/>
      <c r="F2" s="48"/>
      <c r="G2" s="49"/>
    </row>
    <row r="3" spans="3:7" ht="9" customHeight="1" thickBot="1" x14ac:dyDescent="0.25">
      <c r="C3" s="50"/>
      <c r="D3" s="50"/>
      <c r="E3" s="50"/>
      <c r="F3" s="50"/>
      <c r="G3" s="50"/>
    </row>
    <row r="4" spans="3:7" s="39" customFormat="1" ht="36" customHeight="1" thickBot="1" x14ac:dyDescent="0.25">
      <c r="C4" s="52" t="s">
        <v>55</v>
      </c>
      <c r="D4" s="53"/>
      <c r="E4" s="53"/>
      <c r="F4" s="53"/>
      <c r="G4" s="54"/>
    </row>
    <row r="5" spans="3:7" ht="9" customHeight="1" thickBot="1" x14ac:dyDescent="0.25">
      <c r="C5" s="50"/>
      <c r="D5" s="50"/>
      <c r="E5" s="50"/>
      <c r="F5" s="50"/>
      <c r="G5" s="50"/>
    </row>
    <row r="6" spans="3:7" x14ac:dyDescent="0.2">
      <c r="C6" s="71" t="s">
        <v>25</v>
      </c>
      <c r="D6" s="72"/>
      <c r="E6" s="72"/>
      <c r="F6" s="72"/>
      <c r="G6" s="73"/>
    </row>
    <row r="7" spans="3:7" ht="18.75" customHeight="1" x14ac:dyDescent="0.2">
      <c r="C7" s="81" t="s">
        <v>26</v>
      </c>
      <c r="D7" s="82"/>
      <c r="E7" s="82"/>
      <c r="F7" s="82"/>
      <c r="G7" s="83"/>
    </row>
    <row r="8" spans="3:7" ht="18.75" customHeight="1" thickBot="1" x14ac:dyDescent="0.25">
      <c r="C8" s="84"/>
      <c r="D8" s="85"/>
      <c r="E8" s="85"/>
      <c r="F8" s="85"/>
      <c r="G8" s="86"/>
    </row>
    <row r="9" spans="3:7" ht="9" customHeight="1" thickBot="1" x14ac:dyDescent="0.25">
      <c r="C9" s="50"/>
      <c r="D9" s="50"/>
      <c r="E9" s="50"/>
      <c r="F9" s="50"/>
      <c r="G9" s="50"/>
    </row>
    <row r="10" spans="3:7" ht="40" customHeight="1" thickBot="1" x14ac:dyDescent="0.25">
      <c r="C10" s="28" t="s">
        <v>113</v>
      </c>
      <c r="D10" s="88"/>
      <c r="E10" s="89"/>
      <c r="F10" s="89"/>
      <c r="G10" s="90"/>
    </row>
    <row r="11" spans="3:7" ht="9" customHeight="1" thickBot="1" x14ac:dyDescent="0.25">
      <c r="C11" s="87"/>
      <c r="D11" s="87"/>
      <c r="E11" s="87"/>
      <c r="F11" s="87"/>
      <c r="G11" s="87"/>
    </row>
    <row r="12" spans="3:7" ht="40" customHeight="1" thickBot="1" x14ac:dyDescent="0.25">
      <c r="C12" s="28" t="s">
        <v>114</v>
      </c>
      <c r="D12" s="88"/>
      <c r="E12" s="89"/>
      <c r="F12" s="89"/>
      <c r="G12" s="90"/>
    </row>
    <row r="13" spans="3:7" ht="9" customHeight="1" thickBot="1" x14ac:dyDescent="0.25">
      <c r="C13" s="51"/>
      <c r="D13" s="51"/>
      <c r="E13" s="51"/>
      <c r="F13" s="51"/>
      <c r="G13" s="51"/>
    </row>
    <row r="14" spans="3:7" ht="40" customHeight="1" thickBot="1" x14ac:dyDescent="0.25">
      <c r="C14" s="29" t="s">
        <v>28</v>
      </c>
      <c r="D14" s="88"/>
      <c r="E14" s="89"/>
      <c r="F14" s="89"/>
      <c r="G14" s="90"/>
    </row>
    <row r="15" spans="3:7" ht="9" customHeight="1" thickBot="1" x14ac:dyDescent="0.25">
      <c r="C15" s="51"/>
      <c r="D15" s="51"/>
      <c r="E15" s="51"/>
      <c r="F15" s="51"/>
      <c r="G15" s="51"/>
    </row>
    <row r="16" spans="3:7" ht="23" customHeight="1" thickBot="1" x14ac:dyDescent="0.25">
      <c r="C16" s="91" t="s">
        <v>115</v>
      </c>
      <c r="D16" s="92"/>
      <c r="E16" s="92"/>
      <c r="F16" s="92"/>
      <c r="G16" s="93"/>
    </row>
    <row r="17" spans="3:14" ht="23" customHeight="1" thickBot="1" x14ac:dyDescent="0.25">
      <c r="C17" s="43" t="s">
        <v>116</v>
      </c>
      <c r="D17" s="88"/>
      <c r="E17" s="89"/>
      <c r="F17" s="89"/>
      <c r="G17" s="90"/>
    </row>
    <row r="18" spans="3:14" ht="23" customHeight="1" thickBot="1" x14ac:dyDescent="0.25">
      <c r="C18" s="43" t="s">
        <v>27</v>
      </c>
      <c r="D18" s="88"/>
      <c r="E18" s="89"/>
      <c r="F18" s="89"/>
      <c r="G18" s="90"/>
    </row>
    <row r="19" spans="3:14" ht="9" customHeight="1" thickBot="1" x14ac:dyDescent="0.25">
      <c r="C19" s="51"/>
      <c r="D19" s="51"/>
      <c r="E19" s="51"/>
      <c r="F19" s="51"/>
      <c r="G19" s="51"/>
    </row>
    <row r="20" spans="3:14" ht="40" customHeight="1" thickBot="1" x14ac:dyDescent="0.25">
      <c r="C20" s="46" t="s">
        <v>118</v>
      </c>
      <c r="D20" s="94">
        <f>(SUM(E120,G120)/2)</f>
        <v>0</v>
      </c>
      <c r="E20" s="95"/>
      <c r="F20" s="95"/>
      <c r="G20" s="96"/>
      <c r="N20" s="45"/>
    </row>
    <row r="21" spans="3:14" ht="9" customHeight="1" thickBot="1" x14ac:dyDescent="0.25">
      <c r="C21" s="79"/>
      <c r="D21" s="79"/>
      <c r="E21" s="79"/>
      <c r="F21" s="79"/>
      <c r="G21" s="79"/>
    </row>
    <row r="22" spans="3:14" ht="21.75" customHeight="1" thickBot="1" x14ac:dyDescent="0.25">
      <c r="C22" s="44" t="s">
        <v>117</v>
      </c>
      <c r="D22" s="97">
        <v>42802</v>
      </c>
      <c r="E22" s="98"/>
      <c r="F22" s="98"/>
      <c r="G22" s="99"/>
    </row>
    <row r="23" spans="3:14" ht="9" customHeight="1" thickBot="1" x14ac:dyDescent="0.25">
      <c r="C23" s="80"/>
      <c r="D23" s="80"/>
      <c r="E23" s="80"/>
      <c r="F23" s="80"/>
      <c r="G23" s="80"/>
    </row>
    <row r="24" spans="3:14" ht="28.5" customHeight="1" thickBot="1" x14ac:dyDescent="0.25">
      <c r="C24" s="19" t="s">
        <v>0</v>
      </c>
      <c r="D24" s="20" t="s">
        <v>13</v>
      </c>
      <c r="E24" s="20" t="s">
        <v>14</v>
      </c>
      <c r="F24" s="20" t="s">
        <v>13</v>
      </c>
      <c r="G24" s="20" t="s">
        <v>14</v>
      </c>
    </row>
    <row r="25" spans="3:14" ht="33.75" customHeight="1" thickBot="1" x14ac:dyDescent="0.25">
      <c r="C25" s="40" t="s">
        <v>57</v>
      </c>
      <c r="D25" s="74" t="s">
        <v>16</v>
      </c>
      <c r="E25" s="75"/>
      <c r="F25" s="74" t="s">
        <v>17</v>
      </c>
      <c r="G25" s="75"/>
    </row>
    <row r="26" spans="3:14" ht="51" customHeight="1" thickBot="1" x14ac:dyDescent="0.25">
      <c r="C26" s="76" t="s">
        <v>19</v>
      </c>
      <c r="D26" s="77"/>
      <c r="E26" s="77"/>
      <c r="F26" s="77"/>
      <c r="G26" s="78"/>
    </row>
    <row r="27" spans="3:14" ht="40.5" customHeight="1" x14ac:dyDescent="0.2">
      <c r="C27" s="4" t="s">
        <v>58</v>
      </c>
      <c r="D27" s="26" t="s">
        <v>29</v>
      </c>
      <c r="E27" s="35" t="str">
        <f>IF(D27="Taip",1,IF(D27="Dalinai",0.5,IF(D27="Ne",0,"")))</f>
        <v/>
      </c>
      <c r="F27" s="26" t="s">
        <v>29</v>
      </c>
      <c r="G27" s="35" t="str">
        <f t="shared" ref="G27:G36" si="0">IF(F27="Taip",1,IF(F27="Dalinai",0.5,IF(F27="Ne",0,"")))</f>
        <v/>
      </c>
    </row>
    <row r="28" spans="3:14" ht="40.5" customHeight="1" x14ac:dyDescent="0.2">
      <c r="C28" s="5" t="s">
        <v>59</v>
      </c>
      <c r="D28" s="26" t="s">
        <v>29</v>
      </c>
      <c r="E28" s="35" t="str">
        <f t="shared" ref="E28:E36" si="1">IF(D28="Taip",1,IF(D28="Dalinai",0.5,IF(D28="Ne",0,"")))</f>
        <v/>
      </c>
      <c r="F28" s="26" t="s">
        <v>29</v>
      </c>
      <c r="G28" s="35" t="str">
        <f t="shared" si="0"/>
        <v/>
      </c>
    </row>
    <row r="29" spans="3:14" ht="40.5" customHeight="1" x14ac:dyDescent="0.2">
      <c r="C29" s="5" t="s">
        <v>60</v>
      </c>
      <c r="D29" s="26" t="s">
        <v>29</v>
      </c>
      <c r="E29" s="35" t="str">
        <f t="shared" si="1"/>
        <v/>
      </c>
      <c r="F29" s="26" t="s">
        <v>29</v>
      </c>
      <c r="G29" s="35" t="str">
        <f t="shared" si="0"/>
        <v/>
      </c>
      <c r="L29" s="70"/>
      <c r="M29" s="70"/>
    </row>
    <row r="30" spans="3:14" ht="40.5" customHeight="1" x14ac:dyDescent="0.2">
      <c r="C30" s="5" t="s">
        <v>61</v>
      </c>
      <c r="D30" s="26" t="s">
        <v>29</v>
      </c>
      <c r="E30" s="35" t="str">
        <f t="shared" si="1"/>
        <v/>
      </c>
      <c r="F30" s="26" t="s">
        <v>29</v>
      </c>
      <c r="G30" s="35" t="str">
        <f t="shared" si="0"/>
        <v/>
      </c>
    </row>
    <row r="31" spans="3:14" ht="49" customHeight="1" x14ac:dyDescent="0.2">
      <c r="C31" s="30" t="s">
        <v>62</v>
      </c>
      <c r="D31" s="26" t="s">
        <v>29</v>
      </c>
      <c r="E31" s="35" t="str">
        <f t="shared" si="1"/>
        <v/>
      </c>
      <c r="F31" s="26" t="s">
        <v>29</v>
      </c>
      <c r="G31" s="35" t="str">
        <f t="shared" si="0"/>
        <v/>
      </c>
    </row>
    <row r="32" spans="3:14" ht="49" customHeight="1" x14ac:dyDescent="0.2">
      <c r="C32" s="30" t="s">
        <v>63</v>
      </c>
      <c r="D32" s="26" t="s">
        <v>29</v>
      </c>
      <c r="E32" s="35" t="str">
        <f t="shared" si="1"/>
        <v/>
      </c>
      <c r="F32" s="26" t="s">
        <v>29</v>
      </c>
      <c r="G32" s="35" t="str">
        <f t="shared" si="0"/>
        <v/>
      </c>
    </row>
    <row r="33" spans="3:7" ht="40.5" customHeight="1" x14ac:dyDescent="0.2">
      <c r="C33" s="30" t="s">
        <v>64</v>
      </c>
      <c r="D33" s="26" t="s">
        <v>29</v>
      </c>
      <c r="E33" s="35" t="str">
        <f t="shared" si="1"/>
        <v/>
      </c>
      <c r="F33" s="26" t="s">
        <v>29</v>
      </c>
      <c r="G33" s="35" t="str">
        <f t="shared" si="0"/>
        <v/>
      </c>
    </row>
    <row r="34" spans="3:7" ht="49" customHeight="1" x14ac:dyDescent="0.2">
      <c r="C34" s="30" t="s">
        <v>65</v>
      </c>
      <c r="D34" s="26" t="s">
        <v>29</v>
      </c>
      <c r="E34" s="35" t="str">
        <f t="shared" si="1"/>
        <v/>
      </c>
      <c r="F34" s="26" t="s">
        <v>29</v>
      </c>
      <c r="G34" s="35" t="str">
        <f t="shared" si="0"/>
        <v/>
      </c>
    </row>
    <row r="35" spans="3:7" ht="49" customHeight="1" x14ac:dyDescent="0.2">
      <c r="C35" s="30" t="s">
        <v>120</v>
      </c>
      <c r="D35" s="26" t="s">
        <v>29</v>
      </c>
      <c r="E35" s="35" t="str">
        <f t="shared" si="1"/>
        <v/>
      </c>
      <c r="F35" s="26" t="s">
        <v>29</v>
      </c>
      <c r="G35" s="35" t="str">
        <f t="shared" si="0"/>
        <v/>
      </c>
    </row>
    <row r="36" spans="3:7" ht="46" customHeight="1" thickBot="1" x14ac:dyDescent="0.25">
      <c r="C36" s="6" t="s">
        <v>66</v>
      </c>
      <c r="D36" s="26" t="s">
        <v>29</v>
      </c>
      <c r="E36" s="35" t="str">
        <f t="shared" si="1"/>
        <v/>
      </c>
      <c r="F36" s="26" t="s">
        <v>29</v>
      </c>
      <c r="G36" s="35" t="str">
        <f t="shared" si="0"/>
        <v/>
      </c>
    </row>
    <row r="37" spans="3:7" ht="48.75" customHeight="1" thickBot="1" x14ac:dyDescent="0.25">
      <c r="C37" s="7"/>
      <c r="D37" s="21" t="s">
        <v>15</v>
      </c>
      <c r="E37" s="36">
        <f>SUM(E27:E36)</f>
        <v>0</v>
      </c>
      <c r="F37" s="21" t="s">
        <v>15</v>
      </c>
      <c r="G37" s="36">
        <f>SUM(G27:G36)</f>
        <v>0</v>
      </c>
    </row>
    <row r="38" spans="3:7" ht="40.5" customHeight="1" thickBot="1" x14ac:dyDescent="0.25">
      <c r="C38" s="61" t="s">
        <v>20</v>
      </c>
      <c r="D38" s="62"/>
      <c r="E38" s="62"/>
      <c r="F38" s="62"/>
      <c r="G38" s="63"/>
    </row>
    <row r="39" spans="3:7" ht="20" customHeight="1" thickBot="1" x14ac:dyDescent="0.25">
      <c r="C39" s="58" t="s">
        <v>30</v>
      </c>
      <c r="D39" s="59"/>
      <c r="E39" s="59"/>
      <c r="F39" s="59"/>
      <c r="G39" s="60"/>
    </row>
    <row r="40" spans="3:7" ht="40.5" customHeight="1" x14ac:dyDescent="0.2">
      <c r="C40" s="8" t="s">
        <v>68</v>
      </c>
      <c r="D40" s="26" t="s">
        <v>29</v>
      </c>
      <c r="E40" s="35" t="str">
        <f>IF(D40="Taip",3,IF(D40="Dalinai",1.5,IF(D40="Ne",0,"")))</f>
        <v/>
      </c>
      <c r="F40" s="26" t="s">
        <v>29</v>
      </c>
      <c r="G40" s="35" t="str">
        <f t="shared" ref="E40:G43" si="2">IF(F40="Taip",3,IF(F40="Dalinai",1.5,IF(F40="Ne",0,"")))</f>
        <v/>
      </c>
    </row>
    <row r="41" spans="3:7" ht="40.5" customHeight="1" x14ac:dyDescent="0.2">
      <c r="C41" s="9" t="s">
        <v>69</v>
      </c>
      <c r="D41" s="26" t="s">
        <v>29</v>
      </c>
      <c r="E41" s="35" t="str">
        <f t="shared" ref="E41" si="3">IF(D41="Taip",3,IF(D41="Dalinai",1.5,IF(D41="Ne",0,"")))</f>
        <v/>
      </c>
      <c r="F41" s="26" t="s">
        <v>29</v>
      </c>
      <c r="G41" s="35" t="str">
        <f t="shared" si="2"/>
        <v/>
      </c>
    </row>
    <row r="42" spans="3:7" ht="40.5" customHeight="1" x14ac:dyDescent="0.2">
      <c r="C42" s="10" t="s">
        <v>67</v>
      </c>
      <c r="D42" s="26" t="s">
        <v>29</v>
      </c>
      <c r="E42" s="35" t="str">
        <f>IF(D42="Taip",0.5,IF(D42="Dalinai",0.25,IF(D42="Ne",0,"")))</f>
        <v/>
      </c>
      <c r="F42" s="26" t="s">
        <v>29</v>
      </c>
      <c r="G42" s="35" t="str">
        <f>IF(F42="Taip",0.5,IF(F42="Dalinai",0.25,IF(F42="Ne",0,"")))</f>
        <v/>
      </c>
    </row>
    <row r="43" spans="3:7" ht="40.5" customHeight="1" x14ac:dyDescent="0.2">
      <c r="C43" s="10" t="s">
        <v>71</v>
      </c>
      <c r="D43" s="26" t="s">
        <v>29</v>
      </c>
      <c r="E43" s="35" t="str">
        <f t="shared" si="2"/>
        <v/>
      </c>
      <c r="F43" s="26" t="s">
        <v>29</v>
      </c>
      <c r="G43" s="35" t="str">
        <f t="shared" si="2"/>
        <v/>
      </c>
    </row>
    <row r="44" spans="3:7" ht="40.5" customHeight="1" thickBot="1" x14ac:dyDescent="0.25">
      <c r="C44" s="11" t="s">
        <v>70</v>
      </c>
      <c r="D44" s="26" t="s">
        <v>29</v>
      </c>
      <c r="E44" s="35" t="str">
        <f>IF(D44="Taip",0.5,IF(D44="Dalinai",0.25,IF(D44="Ne",0,"")))</f>
        <v/>
      </c>
      <c r="F44" s="26" t="s">
        <v>29</v>
      </c>
      <c r="G44" s="35" t="str">
        <f>IF(F44="Taip",0.5,IF(F44="Dalinai",0.25,IF(F44="Ne",0,"")))</f>
        <v/>
      </c>
    </row>
    <row r="45" spans="3:7" ht="40.5" customHeight="1" thickBot="1" x14ac:dyDescent="0.25">
      <c r="C45" s="12"/>
      <c r="D45" s="21" t="s">
        <v>15</v>
      </c>
      <c r="E45" s="36">
        <f>SUM(E40:E44)</f>
        <v>0</v>
      </c>
      <c r="F45" s="21" t="s">
        <v>15</v>
      </c>
      <c r="G45" s="36">
        <f>SUM(G40:G44)</f>
        <v>0</v>
      </c>
    </row>
    <row r="46" spans="3:7" ht="40.5" customHeight="1" thickBot="1" x14ac:dyDescent="0.25">
      <c r="C46" s="61" t="s">
        <v>56</v>
      </c>
      <c r="D46" s="62"/>
      <c r="E46" s="62"/>
      <c r="F46" s="62"/>
      <c r="G46" s="63"/>
    </row>
    <row r="47" spans="3:7" ht="40.5" customHeight="1" x14ac:dyDescent="0.2">
      <c r="C47" s="13" t="s">
        <v>72</v>
      </c>
      <c r="D47" s="26" t="s">
        <v>29</v>
      </c>
      <c r="E47" s="35" t="str">
        <f>IF(D47="Taip",4.5,IF(D47="Dalinai",2.25,IF(D47="Ne",0,"")))</f>
        <v/>
      </c>
      <c r="F47" s="26" t="s">
        <v>29</v>
      </c>
      <c r="G47" s="35" t="str">
        <f t="shared" ref="G47:G48" si="4">IF(F47="Taip",4.5,IF(F47="Dalinai",2.25,IF(F47="Ne",0,"")))</f>
        <v/>
      </c>
    </row>
    <row r="48" spans="3:7" ht="49" customHeight="1" x14ac:dyDescent="0.2">
      <c r="C48" s="10" t="s">
        <v>73</v>
      </c>
      <c r="D48" s="26" t="s">
        <v>29</v>
      </c>
      <c r="E48" s="35" t="str">
        <f>IF(D48="Taip",4.5,IF(D48="Dalinai",2.25,IF(D48="Ne",0,"")))</f>
        <v/>
      </c>
      <c r="F48" s="26" t="s">
        <v>29</v>
      </c>
      <c r="G48" s="35" t="str">
        <f t="shared" si="4"/>
        <v/>
      </c>
    </row>
    <row r="49" spans="3:10" ht="40.5" customHeight="1" thickBot="1" x14ac:dyDescent="0.25">
      <c r="C49" s="11" t="s">
        <v>31</v>
      </c>
      <c r="D49" s="26" t="s">
        <v>29</v>
      </c>
      <c r="E49" s="35" t="str">
        <f t="shared" ref="E49" si="5">IF(D49="Taip",1,IF(D49="Dalinai",0.5,IF(D49="Ne",0,"")))</f>
        <v/>
      </c>
      <c r="F49" s="26" t="s">
        <v>29</v>
      </c>
      <c r="G49" s="35" t="str">
        <f t="shared" ref="G49" si="6">IF(F49="Taip",1,IF(F49="Dalinai",0.5,IF(F49="Ne",0,"")))</f>
        <v/>
      </c>
    </row>
    <row r="50" spans="3:10" ht="40.5" customHeight="1" thickBot="1" x14ac:dyDescent="0.25">
      <c r="C50" s="12"/>
      <c r="D50" s="21" t="s">
        <v>15</v>
      </c>
      <c r="E50" s="36">
        <f>SUM(E47:E49)</f>
        <v>0</v>
      </c>
      <c r="F50" s="21" t="s">
        <v>15</v>
      </c>
      <c r="G50" s="36">
        <f>SUM(G47:G49)</f>
        <v>0</v>
      </c>
    </row>
    <row r="51" spans="3:10" ht="40.5" customHeight="1" thickBot="1" x14ac:dyDescent="0.25">
      <c r="C51" s="61" t="s">
        <v>21</v>
      </c>
      <c r="D51" s="62"/>
      <c r="E51" s="62"/>
      <c r="F51" s="62"/>
      <c r="G51" s="63"/>
    </row>
    <row r="52" spans="3:10" ht="20" customHeight="1" thickBot="1" x14ac:dyDescent="0.25">
      <c r="C52" s="58" t="s">
        <v>32</v>
      </c>
      <c r="D52" s="59"/>
      <c r="E52" s="59"/>
      <c r="F52" s="59"/>
      <c r="G52" s="60"/>
    </row>
    <row r="53" spans="3:10" ht="20" customHeight="1" thickBot="1" x14ac:dyDescent="0.25">
      <c r="C53" s="58" t="s">
        <v>33</v>
      </c>
      <c r="D53" s="59"/>
      <c r="E53" s="59"/>
      <c r="F53" s="59"/>
      <c r="G53" s="60"/>
    </row>
    <row r="54" spans="3:10" ht="40.5" customHeight="1" x14ac:dyDescent="0.2">
      <c r="C54" s="13" t="s">
        <v>74</v>
      </c>
      <c r="D54" s="26" t="s">
        <v>29</v>
      </c>
      <c r="E54" s="35" t="str">
        <f>IF(D54="Taip",2,IF(D54="Dalinai",1,IF(D54="Ne",0,"")))</f>
        <v/>
      </c>
      <c r="F54" s="26" t="s">
        <v>29</v>
      </c>
      <c r="G54" s="35" t="str">
        <f t="shared" ref="G54:G57" si="7">IF(F54="Taip",2,IF(F54="Dalinai",1,IF(F54="Ne",0,"")))</f>
        <v/>
      </c>
    </row>
    <row r="55" spans="3:10" ht="40.5" customHeight="1" x14ac:dyDescent="0.2">
      <c r="C55" s="10" t="s">
        <v>75</v>
      </c>
      <c r="D55" s="26" t="s">
        <v>29</v>
      </c>
      <c r="E55" s="35" t="str">
        <f t="shared" ref="E55:E57" si="8">IF(D55="Taip",2,IF(D55="Dalinai",1,IF(D55="Ne",0,"")))</f>
        <v/>
      </c>
      <c r="F55" s="26" t="s">
        <v>29</v>
      </c>
      <c r="G55" s="35" t="str">
        <f t="shared" si="7"/>
        <v/>
      </c>
    </row>
    <row r="56" spans="3:10" ht="40.5" customHeight="1" x14ac:dyDescent="0.2">
      <c r="C56" s="10" t="s">
        <v>76</v>
      </c>
      <c r="D56" s="26" t="s">
        <v>29</v>
      </c>
      <c r="E56" s="35" t="str">
        <f t="shared" si="8"/>
        <v/>
      </c>
      <c r="F56" s="26" t="s">
        <v>29</v>
      </c>
      <c r="G56" s="35" t="str">
        <f t="shared" si="7"/>
        <v/>
      </c>
    </row>
    <row r="57" spans="3:10" ht="40.5" customHeight="1" x14ac:dyDescent="0.2">
      <c r="C57" s="10" t="s">
        <v>77</v>
      </c>
      <c r="D57" s="26" t="s">
        <v>29</v>
      </c>
      <c r="E57" s="35" t="str">
        <f t="shared" si="8"/>
        <v/>
      </c>
      <c r="F57" s="26" t="s">
        <v>29</v>
      </c>
      <c r="G57" s="35" t="str">
        <f t="shared" si="7"/>
        <v/>
      </c>
      <c r="J57" s="41"/>
    </row>
    <row r="58" spans="3:10" ht="40.5" customHeight="1" x14ac:dyDescent="0.2">
      <c r="C58" s="10" t="s">
        <v>78</v>
      </c>
      <c r="D58" s="26" t="s">
        <v>29</v>
      </c>
      <c r="E58" s="35" t="str">
        <f>IF(D58="Taip",3,IF(D58="Dalinai",1.5,IF(D58="Ne",0,"")))</f>
        <v/>
      </c>
      <c r="F58" s="26" t="s">
        <v>29</v>
      </c>
      <c r="G58" s="35" t="str">
        <f>IF(F58="Taip",3,IF(F58="Dalinai",1.5,IF(F58="Ne",0,"")))</f>
        <v/>
      </c>
    </row>
    <row r="59" spans="3:10" ht="40.5" customHeight="1" x14ac:dyDescent="0.2">
      <c r="C59" s="42" t="s">
        <v>79</v>
      </c>
      <c r="D59" s="26" t="s">
        <v>29</v>
      </c>
      <c r="E59" s="35" t="str">
        <f>IF(D59="Taip",0.5,IF(D59="Dalinai",0.25,IF(D59="Ne",0,"")))</f>
        <v/>
      </c>
      <c r="F59" s="26" t="s">
        <v>29</v>
      </c>
      <c r="G59" s="35" t="str">
        <f>IF(F59="Taip",0.5,IF(F59="Dalinai",0.25,IF(F59="Ne",0,"")))</f>
        <v/>
      </c>
    </row>
    <row r="60" spans="3:10" ht="40.5" customHeight="1" thickBot="1" x14ac:dyDescent="0.25">
      <c r="C60" s="42" t="s">
        <v>79</v>
      </c>
      <c r="D60" s="26" t="s">
        <v>29</v>
      </c>
      <c r="E60" s="35" t="str">
        <f>IF(D60="Taip",0.5,IF(D60="Dalinai",0.25,IF(D60="Ne",0,"")))</f>
        <v/>
      </c>
      <c r="F60" s="26" t="s">
        <v>29</v>
      </c>
      <c r="G60" s="35" t="str">
        <f>IF(F60="Taip",0.5,IF(F60="Dalinai",0.25,IF(F60="Ne",0,"")))</f>
        <v/>
      </c>
    </row>
    <row r="61" spans="3:10" ht="20" customHeight="1" thickBot="1" x14ac:dyDescent="0.25">
      <c r="C61" s="58" t="s">
        <v>34</v>
      </c>
      <c r="D61" s="59"/>
      <c r="E61" s="59"/>
      <c r="F61" s="59"/>
      <c r="G61" s="60"/>
    </row>
    <row r="62" spans="3:10" ht="40.5" customHeight="1" x14ac:dyDescent="0.2">
      <c r="C62" s="10" t="s">
        <v>80</v>
      </c>
      <c r="D62" s="26" t="s">
        <v>29</v>
      </c>
      <c r="E62" s="35" t="str">
        <f t="shared" ref="E62:E63" si="9">IF(D62="Taip",2,IF(D62="Dalinai",1,IF(D62="Ne",0,"")))</f>
        <v/>
      </c>
      <c r="F62" s="26" t="s">
        <v>29</v>
      </c>
      <c r="G62" s="35" t="str">
        <f t="shared" ref="G62:G63" si="10">IF(F62="Taip",2,IF(F62="Dalinai",1,IF(F62="Ne",0,"")))</f>
        <v/>
      </c>
    </row>
    <row r="63" spans="3:10" ht="40.5" customHeight="1" x14ac:dyDescent="0.2">
      <c r="C63" s="10" t="s">
        <v>81</v>
      </c>
      <c r="D63" s="26" t="s">
        <v>29</v>
      </c>
      <c r="E63" s="35" t="str">
        <f t="shared" si="9"/>
        <v/>
      </c>
      <c r="F63" s="26" t="s">
        <v>29</v>
      </c>
      <c r="G63" s="35" t="str">
        <f t="shared" si="10"/>
        <v/>
      </c>
    </row>
    <row r="64" spans="3:10" ht="40.5" customHeight="1" x14ac:dyDescent="0.2">
      <c r="C64" s="10" t="s">
        <v>82</v>
      </c>
      <c r="D64" s="26" t="s">
        <v>29</v>
      </c>
      <c r="E64" s="35" t="str">
        <f t="shared" ref="E64" si="11">IF(D64="Taip",1,IF(D64="Dalinai",0.5,IF(D64="Ne",0,"")))</f>
        <v/>
      </c>
      <c r="F64" s="26" t="s">
        <v>29</v>
      </c>
      <c r="G64" s="35" t="str">
        <f t="shared" ref="G64" si="12">IF(F64="Taip",1,IF(F64="Dalinai",0.5,IF(F64="Ne",0,"")))</f>
        <v/>
      </c>
    </row>
    <row r="65" spans="3:7" ht="40.5" customHeight="1" x14ac:dyDescent="0.2">
      <c r="C65" s="10" t="s">
        <v>35</v>
      </c>
      <c r="D65" s="26" t="s">
        <v>29</v>
      </c>
      <c r="E65" s="35" t="str">
        <f>IF(D65="Taip",0.34,IF(D65="Dalinai",0.17,IF(D65="Ne",0,"")))</f>
        <v/>
      </c>
      <c r="F65" s="26" t="s">
        <v>29</v>
      </c>
      <c r="G65" s="35" t="str">
        <f>IF(F65="Taip",0.34,IF(F65="Dalinai",0.17,IF(F65="Ne",0,"")))</f>
        <v/>
      </c>
    </row>
    <row r="66" spans="3:7" ht="40.5" customHeight="1" x14ac:dyDescent="0.2">
      <c r="C66" s="10" t="s">
        <v>36</v>
      </c>
      <c r="D66" s="26" t="s">
        <v>29</v>
      </c>
      <c r="E66" s="35" t="str">
        <f>IF(D66="Taip",0.33,IF(D66="Dalinai",0.17,IF(D66="Ne",0,"")))</f>
        <v/>
      </c>
      <c r="F66" s="26" t="s">
        <v>29</v>
      </c>
      <c r="G66" s="35" t="str">
        <f>IF(F66="Taip",0.33,IF(F66="Dalinai",0.17,IF(F66="Ne",0,"")))</f>
        <v/>
      </c>
    </row>
    <row r="67" spans="3:7" ht="40.5" customHeight="1" x14ac:dyDescent="0.2">
      <c r="C67" s="10" t="s">
        <v>83</v>
      </c>
      <c r="D67" s="26" t="s">
        <v>29</v>
      </c>
      <c r="E67" s="35" t="str">
        <f t="shared" ref="E67" si="13">IF(D67="Taip",1,IF(D67="Dalinai",0.5,IF(D67="Ne",0,"")))</f>
        <v/>
      </c>
      <c r="F67" s="26" t="s">
        <v>29</v>
      </c>
      <c r="G67" s="35" t="str">
        <f t="shared" ref="G67" si="14">IF(F67="Taip",1,IF(F67="Dalinai",0.5,IF(F67="Ne",0,"")))</f>
        <v/>
      </c>
    </row>
    <row r="68" spans="3:7" ht="40.5" customHeight="1" x14ac:dyDescent="0.2">
      <c r="C68" s="10" t="s">
        <v>37</v>
      </c>
      <c r="D68" s="26" t="s">
        <v>29</v>
      </c>
      <c r="E68" s="35" t="str">
        <f>IF(D68="Taip",0.33,IF(D68="Dalinai",0.17,IF(D68="Ne",0,"")))</f>
        <v/>
      </c>
      <c r="F68" s="26" t="s">
        <v>29</v>
      </c>
      <c r="G68" s="35" t="str">
        <f>IF(F68="Taip",0.33,IF(F68="Dalinai",0.17,IF(F68="Ne",0,"")))</f>
        <v/>
      </c>
    </row>
    <row r="69" spans="3:7" ht="40.5" customHeight="1" thickBot="1" x14ac:dyDescent="0.25">
      <c r="C69" s="11" t="s">
        <v>84</v>
      </c>
      <c r="D69" s="26" t="s">
        <v>29</v>
      </c>
      <c r="E69" s="35" t="str">
        <f t="shared" ref="E69" si="15">IF(D69="Taip",1,IF(D69="Dalinai",0.5,IF(D69="Ne",0,"")))</f>
        <v/>
      </c>
      <c r="F69" s="26" t="s">
        <v>29</v>
      </c>
      <c r="G69" s="35" t="str">
        <f t="shared" ref="G69" si="16">IF(F69="Taip",1,IF(F69="Dalinai",0.5,IF(F69="Ne",0,"")))</f>
        <v/>
      </c>
    </row>
    <row r="70" spans="3:7" ht="40.5" customHeight="1" thickBot="1" x14ac:dyDescent="0.25">
      <c r="C70" s="12"/>
      <c r="D70" s="21" t="s">
        <v>15</v>
      </c>
      <c r="E70" s="36">
        <f>SUM(E54:E69)</f>
        <v>0</v>
      </c>
      <c r="F70" s="21" t="s">
        <v>15</v>
      </c>
      <c r="G70" s="36">
        <f>SUM(G54:G69)</f>
        <v>0</v>
      </c>
    </row>
    <row r="71" spans="3:7" ht="40.5" customHeight="1" thickBot="1" x14ac:dyDescent="0.25">
      <c r="C71" s="67" t="s">
        <v>22</v>
      </c>
      <c r="D71" s="68"/>
      <c r="E71" s="68"/>
      <c r="F71" s="68"/>
      <c r="G71" s="69"/>
    </row>
    <row r="72" spans="3:7" ht="20" customHeight="1" thickBot="1" x14ac:dyDescent="0.25">
      <c r="C72" s="58" t="s">
        <v>38</v>
      </c>
      <c r="D72" s="59"/>
      <c r="E72" s="59"/>
      <c r="F72" s="59"/>
      <c r="G72" s="60"/>
    </row>
    <row r="73" spans="3:7" ht="40.5" customHeight="1" x14ac:dyDescent="0.2">
      <c r="C73" s="14" t="s">
        <v>112</v>
      </c>
      <c r="D73" s="26" t="s">
        <v>29</v>
      </c>
      <c r="E73" s="35" t="str">
        <f>IF(D73="Taip",2,IF(D73="Dalinai",1,IF(D73="Ne",0,"")))</f>
        <v/>
      </c>
      <c r="F73" s="26" t="s">
        <v>29</v>
      </c>
      <c r="G73" s="35" t="str">
        <f t="shared" ref="G73:G74" si="17">IF(F73="Taip",2,IF(F73="Dalinai",1,IF(F73="Ne",0,"")))</f>
        <v/>
      </c>
    </row>
    <row r="74" spans="3:7" ht="40.5" customHeight="1" x14ac:dyDescent="0.2">
      <c r="C74" s="5" t="s">
        <v>86</v>
      </c>
      <c r="D74" s="26" t="s">
        <v>29</v>
      </c>
      <c r="E74" s="35" t="str">
        <f>IF(D74="Taip",2,IF(D74="Dalinai",1,IF(D74="Ne",0,"")))</f>
        <v/>
      </c>
      <c r="F74" s="26" t="s">
        <v>29</v>
      </c>
      <c r="G74" s="35" t="str">
        <f t="shared" si="17"/>
        <v/>
      </c>
    </row>
    <row r="75" spans="3:7" ht="40.5" customHeight="1" x14ac:dyDescent="0.2">
      <c r="C75" s="5" t="s">
        <v>39</v>
      </c>
      <c r="D75" s="26" t="s">
        <v>29</v>
      </c>
      <c r="E75" s="35" t="str">
        <f>IF(D75="Taip",0.33,IF(D75="Dalinai",0.17,IF(D75="Ne",0,"")))</f>
        <v/>
      </c>
      <c r="F75" s="26" t="s">
        <v>29</v>
      </c>
      <c r="G75" s="35" t="str">
        <f>IF(F75="Taip",0.33,IF(F75="Dalinai",0.17,IF(F75="Ne",0,"")))</f>
        <v/>
      </c>
    </row>
    <row r="76" spans="3:7" ht="40.5" customHeight="1" x14ac:dyDescent="0.2">
      <c r="C76" s="5" t="s">
        <v>87</v>
      </c>
      <c r="D76" s="26" t="s">
        <v>29</v>
      </c>
      <c r="E76" s="35" t="str">
        <f>IF(D76="Taip",2,IF(D76="Dalinai",1,IF(D76="Ne",0,"")))</f>
        <v/>
      </c>
      <c r="F76" s="26" t="s">
        <v>29</v>
      </c>
      <c r="G76" s="35" t="str">
        <f>IF(F76="Taip",2,IF(F76="Dalinai",1,IF(F76="Ne",0,"")))</f>
        <v/>
      </c>
    </row>
    <row r="77" spans="3:7" ht="40.5" customHeight="1" x14ac:dyDescent="0.2">
      <c r="C77" s="5" t="s">
        <v>88</v>
      </c>
      <c r="D77" s="26" t="s">
        <v>29</v>
      </c>
      <c r="E77" s="35" t="str">
        <f t="shared" ref="E77" si="18">IF(D77="Taip",1,IF(D77="Dalinai",0.5,IF(D77="Ne",0,"")))</f>
        <v/>
      </c>
      <c r="F77" s="26" t="s">
        <v>29</v>
      </c>
      <c r="G77" s="35" t="str">
        <f t="shared" ref="G77" si="19">IF(F77="Taip",1,IF(F77="Dalinai",0.5,IF(F77="Ne",0,"")))</f>
        <v/>
      </c>
    </row>
    <row r="78" spans="3:7" ht="40.5" customHeight="1" x14ac:dyDescent="0.2">
      <c r="C78" s="5" t="s">
        <v>40</v>
      </c>
      <c r="D78" s="26" t="s">
        <v>29</v>
      </c>
      <c r="E78" s="35" t="str">
        <f>IF(D78="Taip",0.33,IF(D78="Dalinai",0.17,IF(D78="Ne",0,"")))</f>
        <v/>
      </c>
      <c r="F78" s="26" t="s">
        <v>29</v>
      </c>
      <c r="G78" s="35" t="str">
        <f>IF(F78="Taip",0.33,IF(F78="Dalinai",0.17,IF(F78="Ne",0,"")))</f>
        <v/>
      </c>
    </row>
    <row r="79" spans="3:7" ht="40.5" customHeight="1" x14ac:dyDescent="0.2">
      <c r="C79" s="5" t="s">
        <v>89</v>
      </c>
      <c r="D79" s="26" t="s">
        <v>29</v>
      </c>
      <c r="E79" s="35" t="str">
        <f>IF(D79="Taip",2,IF(D79="Dalinai",1,IF(D79="Ne",0,"")))</f>
        <v/>
      </c>
      <c r="F79" s="26" t="s">
        <v>29</v>
      </c>
      <c r="G79" s="35" t="str">
        <f>IF(F79="Taip",2,IF(F79="Dalinai",1,IF(F79="Ne",0,"")))</f>
        <v/>
      </c>
    </row>
    <row r="80" spans="3:7" ht="40.5" customHeight="1" x14ac:dyDescent="0.2">
      <c r="C80" s="5" t="s">
        <v>41</v>
      </c>
      <c r="D80" s="26" t="s">
        <v>29</v>
      </c>
      <c r="E80" s="35" t="str">
        <f>IF(D80="Taip",0.34,IF(D80="Dalinai",0.17,IF(D80="Ne",0,"")))</f>
        <v/>
      </c>
      <c r="F80" s="26" t="s">
        <v>29</v>
      </c>
      <c r="G80" s="35" t="str">
        <f>IF(F80="Taip",0.34,IF(F80="Dalinai",0.17,IF(F80="Ne",0,"")))</f>
        <v/>
      </c>
    </row>
    <row r="81" spans="3:7" ht="40.5" customHeight="1" thickBot="1" x14ac:dyDescent="0.25">
      <c r="C81" s="5" t="s">
        <v>90</v>
      </c>
      <c r="D81" s="26" t="s">
        <v>29</v>
      </c>
      <c r="E81" s="35" t="str">
        <f>IF(D81="Taip",2,IF(D81="Dalinai",1,IF(D81="Ne",0,"")))</f>
        <v/>
      </c>
      <c r="F81" s="26" t="s">
        <v>29</v>
      </c>
      <c r="G81" s="35" t="str">
        <f>IF(F81="Taip",2,IF(F81="Dalinai",1,IF(F81="Ne",0,"")))</f>
        <v/>
      </c>
    </row>
    <row r="82" spans="3:7" ht="20" customHeight="1" thickBot="1" x14ac:dyDescent="0.25">
      <c r="C82" s="58" t="s">
        <v>85</v>
      </c>
      <c r="D82" s="59"/>
      <c r="E82" s="59"/>
      <c r="F82" s="59"/>
      <c r="G82" s="60"/>
    </row>
    <row r="83" spans="3:7" ht="40.5" customHeight="1" x14ac:dyDescent="0.2">
      <c r="C83" s="10" t="s">
        <v>92</v>
      </c>
      <c r="D83" s="26" t="s">
        <v>29</v>
      </c>
      <c r="E83" s="35" t="str">
        <f>IF(D83="Taip",0.5,IF(D83="Dalinai",0.25,IF(D83="Ne",0,"")))</f>
        <v/>
      </c>
      <c r="F83" s="26" t="s">
        <v>29</v>
      </c>
      <c r="G83" s="35" t="str">
        <f>IF(F83="Taip",0.5,IF(F83="Dalinai",0.25,IF(F83="Ne",0,"")))</f>
        <v/>
      </c>
    </row>
    <row r="84" spans="3:7" ht="40.5" customHeight="1" x14ac:dyDescent="0.2">
      <c r="C84" s="31" t="s">
        <v>91</v>
      </c>
      <c r="D84" s="26" t="s">
        <v>29</v>
      </c>
      <c r="E84" s="35" t="str">
        <f t="shared" ref="E84" si="20">IF(D84="Taip",1,IF(D84="Dalinai",0.5,IF(D84="Ne",0,"")))</f>
        <v/>
      </c>
      <c r="F84" s="26" t="s">
        <v>29</v>
      </c>
      <c r="G84" s="35" t="str">
        <f t="shared" ref="G84" si="21">IF(F84="Taip",1,IF(F84="Dalinai",0.5,IF(F84="Ne",0,"")))</f>
        <v/>
      </c>
    </row>
    <row r="85" spans="3:7" ht="40.5" customHeight="1" x14ac:dyDescent="0.2">
      <c r="C85" s="31" t="s">
        <v>93</v>
      </c>
      <c r="D85" s="26" t="s">
        <v>29</v>
      </c>
      <c r="E85" s="35" t="str">
        <f t="shared" ref="E85:E86" si="22">IF(D85="Taip",2,IF(D85="Dalinai",1,IF(D85="Ne",0,"")))</f>
        <v/>
      </c>
      <c r="F85" s="26" t="s">
        <v>29</v>
      </c>
      <c r="G85" s="35" t="str">
        <f t="shared" ref="G85:G86" si="23">IF(F85="Taip",2,IF(F85="Dalinai",1,IF(F85="Ne",0,"")))</f>
        <v/>
      </c>
    </row>
    <row r="86" spans="3:7" ht="40.5" customHeight="1" x14ac:dyDescent="0.2">
      <c r="C86" s="31" t="s">
        <v>94</v>
      </c>
      <c r="D86" s="26" t="s">
        <v>29</v>
      </c>
      <c r="E86" s="35" t="str">
        <f t="shared" si="22"/>
        <v/>
      </c>
      <c r="F86" s="26" t="s">
        <v>29</v>
      </c>
      <c r="G86" s="35" t="str">
        <f t="shared" si="23"/>
        <v/>
      </c>
    </row>
    <row r="87" spans="3:7" ht="40.5" customHeight="1" x14ac:dyDescent="0.2">
      <c r="C87" s="31" t="s">
        <v>42</v>
      </c>
      <c r="D87" s="26" t="s">
        <v>29</v>
      </c>
      <c r="E87" s="35" t="str">
        <f>IF(D87="Taip",0.5,IF(D87="Dalinai",0.25,IF(D87="Ne",0,"")))</f>
        <v/>
      </c>
      <c r="F87" s="26" t="s">
        <v>29</v>
      </c>
      <c r="G87" s="35" t="str">
        <f>IF(F87="Taip",0.5,IF(F87="Dalinai",0.25,IF(F87="Ne",0,"")))</f>
        <v/>
      </c>
    </row>
    <row r="88" spans="3:7" ht="49" customHeight="1" thickBot="1" x14ac:dyDescent="0.25">
      <c r="C88" s="11" t="s">
        <v>95</v>
      </c>
      <c r="D88" s="26" t="s">
        <v>29</v>
      </c>
      <c r="E88" s="35" t="str">
        <f>IF(D88="Taip",2,IF(D88="Dalinai",1,IF(D88="Ne",0,"")))</f>
        <v/>
      </c>
      <c r="F88" s="26" t="s">
        <v>29</v>
      </c>
      <c r="G88" s="35" t="str">
        <f>IF(F88="Taip",2,IF(F88="Dalinai",1,IF(F88="Ne",0,"")))</f>
        <v/>
      </c>
    </row>
    <row r="89" spans="3:7" ht="40.5" customHeight="1" thickBot="1" x14ac:dyDescent="0.25">
      <c r="C89" s="12"/>
      <c r="D89" s="21" t="s">
        <v>15</v>
      </c>
      <c r="E89" s="36">
        <f>SUM(E73:E88)</f>
        <v>0</v>
      </c>
      <c r="F89" s="21" t="s">
        <v>15</v>
      </c>
      <c r="G89" s="36">
        <f>SUM(G73:G88)</f>
        <v>0</v>
      </c>
    </row>
    <row r="90" spans="3:7" ht="40.5" customHeight="1" thickBot="1" x14ac:dyDescent="0.25">
      <c r="C90" s="61" t="s">
        <v>23</v>
      </c>
      <c r="D90" s="62"/>
      <c r="E90" s="62"/>
      <c r="F90" s="62"/>
      <c r="G90" s="63"/>
    </row>
    <row r="91" spans="3:7" ht="20" customHeight="1" thickBot="1" x14ac:dyDescent="0.25">
      <c r="C91" s="58" t="s">
        <v>43</v>
      </c>
      <c r="D91" s="59"/>
      <c r="E91" s="59"/>
      <c r="F91" s="59"/>
      <c r="G91" s="60"/>
    </row>
    <row r="92" spans="3:7" ht="40.5" customHeight="1" x14ac:dyDescent="0.2">
      <c r="C92" s="22" t="s">
        <v>96</v>
      </c>
      <c r="D92" s="26" t="s">
        <v>29</v>
      </c>
      <c r="E92" s="35" t="str">
        <f>IF(D92="Taip",3,IF(D92="Dalinai",1.5,IF(D92="Ne",0,"")))</f>
        <v/>
      </c>
      <c r="F92" s="26" t="s">
        <v>29</v>
      </c>
      <c r="G92" s="35" t="str">
        <f t="shared" ref="G92:G93" si="24">IF(F92="Taip",3,IF(F92="Dalinai",1.5,IF(F92="Ne",0,"")))</f>
        <v/>
      </c>
    </row>
    <row r="93" spans="3:7" ht="40.5" customHeight="1" x14ac:dyDescent="0.2">
      <c r="C93" s="23" t="s">
        <v>97</v>
      </c>
      <c r="D93" s="26" t="s">
        <v>29</v>
      </c>
      <c r="E93" s="35" t="str">
        <f>IF(D93="Taip",3,IF(D93="Dalinai",1.5,IF(D93="Ne",0,"")))</f>
        <v/>
      </c>
      <c r="F93" s="26" t="s">
        <v>29</v>
      </c>
      <c r="G93" s="35" t="str">
        <f t="shared" si="24"/>
        <v/>
      </c>
    </row>
    <row r="94" spans="3:7" ht="40.5" customHeight="1" x14ac:dyDescent="0.2">
      <c r="C94" s="23" t="s">
        <v>45</v>
      </c>
      <c r="D94" s="26" t="s">
        <v>29</v>
      </c>
      <c r="E94" s="35" t="str">
        <f>IF(D94="Taip",0.5,IF(D94="Dalinai",0.25,IF(D94="Ne",0,"")))</f>
        <v/>
      </c>
      <c r="F94" s="26" t="s">
        <v>29</v>
      </c>
      <c r="G94" s="35" t="str">
        <f t="shared" ref="G94:G95" si="25">IF(F94="Taip",0.5,IF(F94="Dalinai",0.25,IF(F94="Ne",0,"")))</f>
        <v/>
      </c>
    </row>
    <row r="95" spans="3:7" ht="49" customHeight="1" x14ac:dyDescent="0.2">
      <c r="C95" s="24" t="s">
        <v>46</v>
      </c>
      <c r="D95" s="26" t="s">
        <v>29</v>
      </c>
      <c r="E95" s="35" t="str">
        <f>IF(D95="Taip",0.5,IF(D95="Dalinai",0.25,IF(D95="Ne",0,"")))</f>
        <v/>
      </c>
      <c r="F95" s="26" t="s">
        <v>29</v>
      </c>
      <c r="G95" s="35" t="str">
        <f t="shared" si="25"/>
        <v/>
      </c>
    </row>
    <row r="96" spans="3:7" ht="40.5" customHeight="1" thickBot="1" x14ac:dyDescent="0.25">
      <c r="C96" s="24" t="s">
        <v>98</v>
      </c>
      <c r="D96" s="26" t="s">
        <v>29</v>
      </c>
      <c r="E96" s="35" t="str">
        <f>IF(D96="Taip",3,IF(D96="Dalinai",1.5,IF(D96="Ne",0,"")))</f>
        <v/>
      </c>
      <c r="F96" s="26" t="s">
        <v>29</v>
      </c>
      <c r="G96" s="35" t="str">
        <f>IF(F96="Taip",3,IF(F96="Dalinai",1.5,IF(F96="Ne",0,"")))</f>
        <v/>
      </c>
    </row>
    <row r="97" spans="3:8" ht="20" customHeight="1" thickBot="1" x14ac:dyDescent="0.25">
      <c r="C97" s="58" t="s">
        <v>44</v>
      </c>
      <c r="D97" s="59"/>
      <c r="E97" s="59"/>
      <c r="F97" s="59"/>
      <c r="G97" s="60"/>
      <c r="H97" s="15"/>
    </row>
    <row r="98" spans="3:8" ht="40.5" customHeight="1" x14ac:dyDescent="0.2">
      <c r="C98" s="24" t="s">
        <v>99</v>
      </c>
      <c r="D98" s="26" t="s">
        <v>29</v>
      </c>
      <c r="E98" s="35" t="str">
        <f t="shared" ref="E98:E104" si="26">IF(D98="Taip",2,IF(D98="Dalinai",1,IF(D98="Ne",0,"")))</f>
        <v/>
      </c>
      <c r="F98" s="26" t="s">
        <v>29</v>
      </c>
      <c r="G98" s="35" t="str">
        <f t="shared" ref="G98:G104" si="27">IF(F98="Taip",2,IF(F98="Dalinai",1,IF(F98="Ne",0,"")))</f>
        <v/>
      </c>
    </row>
    <row r="99" spans="3:8" ht="40.5" customHeight="1" x14ac:dyDescent="0.2">
      <c r="C99" s="24" t="s">
        <v>100</v>
      </c>
      <c r="D99" s="26" t="s">
        <v>29</v>
      </c>
      <c r="E99" s="35" t="str">
        <f t="shared" si="26"/>
        <v/>
      </c>
      <c r="F99" s="26" t="s">
        <v>29</v>
      </c>
      <c r="G99" s="35" t="str">
        <f t="shared" si="27"/>
        <v/>
      </c>
    </row>
    <row r="100" spans="3:8" ht="40.5" customHeight="1" x14ac:dyDescent="0.2">
      <c r="C100" s="24" t="s">
        <v>101</v>
      </c>
      <c r="D100" s="26" t="s">
        <v>29</v>
      </c>
      <c r="E100" s="35" t="str">
        <f>IF(D100="Taip",2.5,IF(D100="Dalinai",1.25,IF(D100="Ne",0,"")))</f>
        <v/>
      </c>
      <c r="F100" s="26" t="s">
        <v>29</v>
      </c>
      <c r="G100" s="35" t="str">
        <f>IF(F100="Taip",2.5,IF(F100="Dalinai",1.25,IF(F100="Ne",0,"")))</f>
        <v/>
      </c>
    </row>
    <row r="101" spans="3:8" ht="40.5" customHeight="1" x14ac:dyDescent="0.2">
      <c r="C101" s="24" t="s">
        <v>47</v>
      </c>
      <c r="D101" s="26" t="s">
        <v>29</v>
      </c>
      <c r="E101" s="35" t="str">
        <f t="shared" ref="E101:E103" si="28">IF(D101="Taip",0.5,IF(D101="Dalinai",0.25,IF(D101="Ne",0,"")))</f>
        <v/>
      </c>
      <c r="F101" s="26" t="s">
        <v>29</v>
      </c>
      <c r="G101" s="35" t="str">
        <f t="shared" ref="G101:G103" si="29">IF(F101="Taip",0.5,IF(F101="Dalinai",0.25,IF(F101="Ne",0,"")))</f>
        <v/>
      </c>
    </row>
    <row r="102" spans="3:8" ht="40.5" customHeight="1" x14ac:dyDescent="0.2">
      <c r="C102" s="24" t="s">
        <v>48</v>
      </c>
      <c r="D102" s="26" t="s">
        <v>29</v>
      </c>
      <c r="E102" s="35" t="str">
        <f t="shared" si="28"/>
        <v/>
      </c>
      <c r="F102" s="26" t="s">
        <v>29</v>
      </c>
      <c r="G102" s="35" t="str">
        <f t="shared" si="29"/>
        <v/>
      </c>
    </row>
    <row r="103" spans="3:8" ht="40.5" customHeight="1" x14ac:dyDescent="0.2">
      <c r="C103" s="24" t="s">
        <v>49</v>
      </c>
      <c r="D103" s="26" t="s">
        <v>29</v>
      </c>
      <c r="E103" s="35" t="str">
        <f t="shared" si="28"/>
        <v/>
      </c>
      <c r="F103" s="26" t="s">
        <v>29</v>
      </c>
      <c r="G103" s="35" t="str">
        <f t="shared" si="29"/>
        <v/>
      </c>
    </row>
    <row r="104" spans="3:8" ht="40.5" customHeight="1" thickBot="1" x14ac:dyDescent="0.25">
      <c r="C104" s="25" t="s">
        <v>102</v>
      </c>
      <c r="D104" s="26" t="s">
        <v>29</v>
      </c>
      <c r="E104" s="35" t="str">
        <f t="shared" si="26"/>
        <v/>
      </c>
      <c r="F104" s="26" t="s">
        <v>29</v>
      </c>
      <c r="G104" s="35" t="str">
        <f t="shared" si="27"/>
        <v/>
      </c>
    </row>
    <row r="105" spans="3:8" ht="40.5" customHeight="1" thickBot="1" x14ac:dyDescent="0.25">
      <c r="C105" s="12"/>
      <c r="D105" s="21" t="s">
        <v>15</v>
      </c>
      <c r="E105" s="36">
        <f>SUM(E92:E104)</f>
        <v>0</v>
      </c>
      <c r="F105" s="21" t="s">
        <v>15</v>
      </c>
      <c r="G105" s="36">
        <f>SUM(G92:G104)</f>
        <v>0</v>
      </c>
    </row>
    <row r="106" spans="3:8" ht="40.5" customHeight="1" thickBot="1" x14ac:dyDescent="0.25">
      <c r="C106" s="61" t="s">
        <v>24</v>
      </c>
      <c r="D106" s="62"/>
      <c r="E106" s="62"/>
      <c r="F106" s="62"/>
      <c r="G106" s="63"/>
    </row>
    <row r="107" spans="3:8" ht="19.5" customHeight="1" thickBot="1" x14ac:dyDescent="0.25">
      <c r="C107" s="58" t="s">
        <v>50</v>
      </c>
      <c r="D107" s="59"/>
      <c r="E107" s="59"/>
      <c r="F107" s="59"/>
      <c r="G107" s="60"/>
    </row>
    <row r="108" spans="3:8" ht="40.5" customHeight="1" x14ac:dyDescent="0.2">
      <c r="C108" s="13" t="s">
        <v>103</v>
      </c>
      <c r="D108" s="26" t="s">
        <v>29</v>
      </c>
      <c r="E108" s="35" t="str">
        <f t="shared" ref="E108" si="30">IF(D108="Taip",2,IF(D108="Dalinai",1,IF(D108="Ne",0,"")))</f>
        <v/>
      </c>
      <c r="F108" s="26" t="s">
        <v>29</v>
      </c>
      <c r="G108" s="35" t="str">
        <f t="shared" ref="G108" si="31">IF(F108="Taip",2,IF(F108="Dalinai",1,IF(F108="Ne",0,"")))</f>
        <v/>
      </c>
    </row>
    <row r="109" spans="3:8" ht="40.5" customHeight="1" x14ac:dyDescent="0.2">
      <c r="C109" s="32" t="s">
        <v>104</v>
      </c>
      <c r="D109" s="26" t="s">
        <v>29</v>
      </c>
      <c r="E109" s="35" t="str">
        <f>IF(D109="Taip",1,IF(D109="Dalinai",0.5,IF(D109="Ne",0,"")))</f>
        <v/>
      </c>
      <c r="F109" s="26" t="s">
        <v>29</v>
      </c>
      <c r="G109" s="35" t="str">
        <f>IF(F109="Taip",1,IF(F109="Dalinai",0.5,IF(F109="Ne",0,"")))</f>
        <v/>
      </c>
    </row>
    <row r="110" spans="3:8" ht="40.5" customHeight="1" x14ac:dyDescent="0.2">
      <c r="C110" s="24" t="s">
        <v>111</v>
      </c>
      <c r="D110" s="26" t="s">
        <v>29</v>
      </c>
      <c r="E110" s="35" t="str">
        <f t="shared" ref="E110" si="32">IF(D110="Taip",0.5,IF(D110="Dalinai",0.25,IF(D110="Ne",0,"")))</f>
        <v/>
      </c>
      <c r="F110" s="26" t="s">
        <v>29</v>
      </c>
      <c r="G110" s="35" t="str">
        <f t="shared" ref="G110" si="33">IF(F110="Taip",0.5,IF(F110="Dalinai",0.25,IF(F110="Ne",0,"")))</f>
        <v/>
      </c>
    </row>
    <row r="111" spans="3:8" ht="40.5" customHeight="1" x14ac:dyDescent="0.2">
      <c r="C111" s="24" t="s">
        <v>105</v>
      </c>
      <c r="D111" s="26" t="s">
        <v>29</v>
      </c>
      <c r="E111" s="35" t="str">
        <f t="shared" ref="E111:E113" si="34">IF(D111="Taip",1,IF(D111="Dalinai",0.5,IF(D111="Ne",0,"")))</f>
        <v/>
      </c>
      <c r="F111" s="26" t="s">
        <v>29</v>
      </c>
      <c r="G111" s="35" t="str">
        <f t="shared" ref="G111:G113" si="35">IF(F111="Taip",1,IF(F111="Dalinai",0.5,IF(F111="Ne",0,"")))</f>
        <v/>
      </c>
    </row>
    <row r="112" spans="3:8" ht="40.5" customHeight="1" x14ac:dyDescent="0.2">
      <c r="C112" s="24" t="s">
        <v>106</v>
      </c>
      <c r="D112" s="26" t="s">
        <v>29</v>
      </c>
      <c r="E112" s="35" t="str">
        <f t="shared" si="34"/>
        <v/>
      </c>
      <c r="F112" s="26" t="s">
        <v>29</v>
      </c>
      <c r="G112" s="35" t="str">
        <f t="shared" si="35"/>
        <v/>
      </c>
    </row>
    <row r="113" spans="3:7" ht="40.5" customHeight="1" thickBot="1" x14ac:dyDescent="0.25">
      <c r="C113" s="24" t="s">
        <v>107</v>
      </c>
      <c r="D113" s="26" t="s">
        <v>29</v>
      </c>
      <c r="E113" s="35" t="str">
        <f t="shared" si="34"/>
        <v/>
      </c>
      <c r="F113" s="26" t="s">
        <v>29</v>
      </c>
      <c r="G113" s="35" t="str">
        <f t="shared" si="35"/>
        <v/>
      </c>
    </row>
    <row r="114" spans="3:7" ht="20" customHeight="1" thickBot="1" x14ac:dyDescent="0.25">
      <c r="C114" s="58" t="s">
        <v>51</v>
      </c>
      <c r="D114" s="59"/>
      <c r="E114" s="59"/>
      <c r="F114" s="59"/>
      <c r="G114" s="60"/>
    </row>
    <row r="115" spans="3:7" ht="40.5" customHeight="1" x14ac:dyDescent="0.2">
      <c r="C115" s="24" t="s">
        <v>108</v>
      </c>
      <c r="D115" s="26" t="s">
        <v>29</v>
      </c>
      <c r="E115" s="35" t="str">
        <f>IF(D115="Taip",1,IF(D115="Dalinai",0.5,IF(D115="Ne",0,"")))</f>
        <v/>
      </c>
      <c r="F115" s="26" t="s">
        <v>29</v>
      </c>
      <c r="G115" s="35" t="str">
        <f>IF(F115="Taip",1,IF(F115="Dalinai",0.5,IF(F115="Ne",0,"")))</f>
        <v/>
      </c>
    </row>
    <row r="116" spans="3:7" ht="40.5" customHeight="1" x14ac:dyDescent="0.2">
      <c r="C116" s="24" t="s">
        <v>109</v>
      </c>
      <c r="D116" s="26" t="s">
        <v>29</v>
      </c>
      <c r="E116" s="35" t="str">
        <f>IF(D116="Taip",1,IF(D116="Dalinai",0.5,IF(D116="Ne",0,"")))</f>
        <v/>
      </c>
      <c r="F116" s="26" t="s">
        <v>29</v>
      </c>
      <c r="G116" s="35" t="str">
        <f>IF(F116="Taip",1,IF(F116="Dalinai",0.5,IF(F116="Ne",0,"")))</f>
        <v/>
      </c>
    </row>
    <row r="117" spans="3:7" ht="40.5" customHeight="1" x14ac:dyDescent="0.2">
      <c r="C117" s="24" t="s">
        <v>52</v>
      </c>
      <c r="D117" s="26" t="s">
        <v>29</v>
      </c>
      <c r="E117" s="35" t="str">
        <f t="shared" ref="E117" si="36">IF(D117="Taip",0.5,IF(D117="Dalinai",0.25,IF(D117="Ne",0,"")))</f>
        <v/>
      </c>
      <c r="F117" s="26" t="s">
        <v>29</v>
      </c>
      <c r="G117" s="35" t="str">
        <f t="shared" ref="G117" si="37">IF(F117="Taip",0.5,IF(F117="Dalinai",0.25,IF(F117="Ne",0,"")))</f>
        <v/>
      </c>
    </row>
    <row r="118" spans="3:7" ht="40.5" customHeight="1" thickBot="1" x14ac:dyDescent="0.25">
      <c r="C118" s="25" t="s">
        <v>110</v>
      </c>
      <c r="D118" s="26" t="s">
        <v>29</v>
      </c>
      <c r="E118" s="35" t="str">
        <f>IF(D118="Taip",1,IF(D118="Dalinai",0.5,IF(D118="Ne",0,"")))</f>
        <v/>
      </c>
      <c r="F118" s="26" t="s">
        <v>29</v>
      </c>
      <c r="G118" s="35" t="str">
        <f>IF(F118="Taip",1,IF(F118="Dalinai",0.5,IF(F118="Ne",0,"")))</f>
        <v/>
      </c>
    </row>
    <row r="119" spans="3:7" ht="40.5" customHeight="1" thickBot="1" x14ac:dyDescent="0.25">
      <c r="C119" s="12"/>
      <c r="D119" s="21" t="s">
        <v>15</v>
      </c>
      <c r="E119" s="37">
        <f>SUM(E108:E118)</f>
        <v>0</v>
      </c>
      <c r="F119" s="21" t="s">
        <v>15</v>
      </c>
      <c r="G119" s="37">
        <f>SUM(G108:G118)</f>
        <v>0</v>
      </c>
    </row>
    <row r="120" spans="3:7" ht="36" customHeight="1" thickBot="1" x14ac:dyDescent="0.25">
      <c r="D120" s="27" t="s">
        <v>18</v>
      </c>
      <c r="E120" s="38">
        <f>SUM(E119,E105,E89,E70,E50,E45,E37)</f>
        <v>0</v>
      </c>
      <c r="F120" s="27" t="s">
        <v>18</v>
      </c>
      <c r="G120" s="38">
        <f>SUM(G119,G105,G89,G70,G50,G45,G37)</f>
        <v>0</v>
      </c>
    </row>
    <row r="121" spans="3:7" ht="39.75" customHeight="1" thickBot="1" x14ac:dyDescent="0.25">
      <c r="C121" s="33" t="s">
        <v>53</v>
      </c>
      <c r="E121" s="34"/>
      <c r="G121" s="34"/>
    </row>
    <row r="122" spans="3:7" ht="39.75" customHeight="1" thickBot="1" x14ac:dyDescent="0.25">
      <c r="C122" s="33" t="s">
        <v>54</v>
      </c>
      <c r="E122" s="34"/>
      <c r="G122" s="34"/>
    </row>
    <row r="123" spans="3:7" ht="9" customHeight="1" thickBot="1" x14ac:dyDescent="0.25"/>
    <row r="124" spans="3:7" ht="37.5" customHeight="1" thickBot="1" x14ac:dyDescent="0.25">
      <c r="C124" s="64" t="s">
        <v>119</v>
      </c>
      <c r="D124" s="65"/>
      <c r="E124" s="65"/>
      <c r="F124" s="65"/>
      <c r="G124" s="66"/>
    </row>
    <row r="125" spans="3:7" ht="258" customHeight="1" thickBot="1" x14ac:dyDescent="0.25">
      <c r="C125" s="55"/>
      <c r="D125" s="56"/>
      <c r="E125" s="56"/>
      <c r="F125" s="56"/>
      <c r="G125" s="57"/>
    </row>
    <row r="130" ht="2.25" customHeight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</sheetData>
  <sheetProtection algorithmName="SHA-512" hashValue="/OhGFxSwrSuKTYV2mQMQYRRNSDLT9p7Le+4jD+IeDLSIPsNC3f3NtoOEoKpeUXueeBTHDLbqPbQBn6bW2lNZUg==" saltValue="SDl2iaUjpvYge7zB8qemrQ==" spinCount="100000" sheet="1" objects="1" scenarios="1"/>
  <mergeCells count="43">
    <mergeCell ref="C38:G38"/>
    <mergeCell ref="C46:G46"/>
    <mergeCell ref="C51:G51"/>
    <mergeCell ref="C7:G8"/>
    <mergeCell ref="C11:G11"/>
    <mergeCell ref="D10:G10"/>
    <mergeCell ref="D12:G12"/>
    <mergeCell ref="D14:G14"/>
    <mergeCell ref="C16:G16"/>
    <mergeCell ref="D17:G17"/>
    <mergeCell ref="D18:G18"/>
    <mergeCell ref="D20:G20"/>
    <mergeCell ref="D22:G22"/>
    <mergeCell ref="L29:M29"/>
    <mergeCell ref="C6:G6"/>
    <mergeCell ref="D25:E25"/>
    <mergeCell ref="F25:G25"/>
    <mergeCell ref="C26:G26"/>
    <mergeCell ref="C15:G15"/>
    <mergeCell ref="C19:G19"/>
    <mergeCell ref="C21:G21"/>
    <mergeCell ref="C23:G23"/>
    <mergeCell ref="C125:G125"/>
    <mergeCell ref="C39:G39"/>
    <mergeCell ref="C52:G52"/>
    <mergeCell ref="C53:G53"/>
    <mergeCell ref="C61:G61"/>
    <mergeCell ref="C72:G72"/>
    <mergeCell ref="C82:G82"/>
    <mergeCell ref="C91:G91"/>
    <mergeCell ref="C97:G97"/>
    <mergeCell ref="C107:G107"/>
    <mergeCell ref="C114:G114"/>
    <mergeCell ref="C106:G106"/>
    <mergeCell ref="C124:G124"/>
    <mergeCell ref="C71:G71"/>
    <mergeCell ref="C90:G90"/>
    <mergeCell ref="C2:G2"/>
    <mergeCell ref="C3:G3"/>
    <mergeCell ref="C5:G5"/>
    <mergeCell ref="C9:G9"/>
    <mergeCell ref="C13:G13"/>
    <mergeCell ref="C4:G4"/>
  </mergeCells>
  <dataValidations count="5">
    <dataValidation type="list" allowBlank="1" showInputMessage="1" showErrorMessage="1" sqref="E121 G121" xr:uid="{00000000-0002-0000-0000-000000000000}">
      <formula1>"Taip,Ne"</formula1>
    </dataValidation>
    <dataValidation type="list" allowBlank="1" showInputMessage="1" showErrorMessage="1" sqref="E122 G122" xr:uid="{00000000-0002-0000-0000-000001000000}">
      <formula1>"5,4,3,2,1"</formula1>
    </dataValidation>
    <dataValidation type="list" allowBlank="1" showInputMessage="1" showErrorMessage="1" sqref="D27:D36 F27:F36 D40:D44 F40:F44 D47:D49 F47:F49 D54:D60 F54:F60 D62:D69 F62:F69 D73:D81 F73:F81 D83:D88 F83:F88 D92:D96 F92:F96 D98:D104 F98:F104 D115:D118 F115:F118 F108:F113 D108:D113" xr:uid="{00000000-0002-0000-0000-000002000000}">
      <formula1>"Nepažymėta,Taip,Dalinai,Ne,Netaikoma"</formula1>
    </dataValidation>
    <dataValidation type="list" allowBlank="1" showInputMessage="1" showErrorMessage="1" sqref="C60" xr:uid="{00000000-0002-0000-0000-000003000000}">
      <formula1>"Parinkite iš sąrašo mokymosi organizavimo būdą:,Stebėjimas, imitavimas,Eksperimentavimas,Naujų išteklių paieška, tyrinėjimas,Praktikavimosi pratimai,Kritiško mąstymo reikalaujančios užduotys,Projektai,Refleksija,Minčių žemėlapiai,Kita,Netaikoma"</formula1>
    </dataValidation>
    <dataValidation type="list" allowBlank="1" showInputMessage="1" showErrorMessage="1" sqref="C59" xr:uid="{00000000-0002-0000-0000-000004000000}">
      <formula1>"Parinkite iš sąrašo mokymosi organizavimo būdą:,Stebėjimas, imitavimas,Eksperimentavimas,Naujų išteklių paieška, tyrinėjimas,Praktikavimosi pratimai,Kritiško mąstymo reikalaujančios užduotys,Projektai,Refleksija,Minčių žemėlapiai,Kita,Netaikoma"</formula1>
    </dataValidation>
  </dataValidations>
  <pageMargins left="0.31496062992125984" right="0.31496062992125984" top="0.35433070866141736" bottom="0.35433070866141736" header="0.11811023622047245" footer="0.11811023622047245"/>
  <pageSetup paperSize="9" orientation="portrait" r:id="rId1"/>
  <headerFooter>
    <oddFooter>Page &amp;P</oddFooter>
  </headerFooter>
  <ignoredErrors>
    <ignoredError sqref="E42:E43 G42:G43 E67:E68 G67:G68 E78 G78 G80 E75 G75 E80 E87 G87 E100 G100 E117 G117 E110 G1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7"/>
  <sheetViews>
    <sheetView workbookViewId="0">
      <selection activeCell="A32" sqref="A32"/>
    </sheetView>
  </sheetViews>
  <sheetFormatPr baseColWidth="10" defaultColWidth="8.83203125" defaultRowHeight="15" x14ac:dyDescent="0.2"/>
  <cols>
    <col min="1" max="1" width="73.33203125" customWidth="1"/>
  </cols>
  <sheetData>
    <row r="1" spans="1:1" x14ac:dyDescent="0.2">
      <c r="A1" s="16" t="s">
        <v>1</v>
      </c>
    </row>
    <row r="2" spans="1:1" x14ac:dyDescent="0.2">
      <c r="A2" s="16" t="s">
        <v>2</v>
      </c>
    </row>
    <row r="3" spans="1:1" x14ac:dyDescent="0.2">
      <c r="A3" s="16" t="s">
        <v>3</v>
      </c>
    </row>
    <row r="4" spans="1:1" x14ac:dyDescent="0.2">
      <c r="A4" s="16" t="s">
        <v>4</v>
      </c>
    </row>
    <row r="5" spans="1:1" x14ac:dyDescent="0.2">
      <c r="A5" s="16" t="s">
        <v>5</v>
      </c>
    </row>
    <row r="6" spans="1:1" x14ac:dyDescent="0.2">
      <c r="A6" s="16" t="s">
        <v>6</v>
      </c>
    </row>
    <row r="12" spans="1:1" x14ac:dyDescent="0.2">
      <c r="A12" s="17" t="s">
        <v>7</v>
      </c>
    </row>
    <row r="13" spans="1:1" x14ac:dyDescent="0.2">
      <c r="A13" s="17" t="s">
        <v>8</v>
      </c>
    </row>
    <row r="14" spans="1:1" x14ac:dyDescent="0.2">
      <c r="A14" s="18" t="s">
        <v>9</v>
      </c>
    </row>
    <row r="15" spans="1:1" x14ac:dyDescent="0.2">
      <c r="A15" t="s">
        <v>10</v>
      </c>
    </row>
    <row r="16" spans="1:1" x14ac:dyDescent="0.2">
      <c r="A16" t="s">
        <v>11</v>
      </c>
    </row>
    <row r="17" spans="1:1" x14ac:dyDescent="0.2">
      <c r="A1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Vertinimo forma</vt:lpstr>
      <vt:lpstr>Sheet1</vt:lpstr>
      <vt:lpstr>'Vertinimo 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Estela Daukšienė</cp:lastModifiedBy>
  <cp:lastPrinted>2017-03-09T08:03:12Z</cp:lastPrinted>
  <dcterms:created xsi:type="dcterms:W3CDTF">2014-10-20T18:26:20Z</dcterms:created>
  <dcterms:modified xsi:type="dcterms:W3CDTF">2018-02-12T07:10:36Z</dcterms:modified>
</cp:coreProperties>
</file>