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924" lockStructure="1"/>
  <bookViews>
    <workbookView xWindow="0" yWindow="0" windowWidth="15360" windowHeight="7620"/>
  </bookViews>
  <sheets>
    <sheet name="Vertinimo forma" sheetId="1" r:id="rId1"/>
    <sheet name="Sheet1" sheetId="3" state="hidden" r:id="rId2"/>
  </sheets>
  <definedNames>
    <definedName name="_xlnm.Print_Area" localSheetId="0">'Vertinimo forma'!$B$4:$F$86</definedName>
  </definedNames>
  <calcPr calcId="145621"/>
</workbook>
</file>

<file path=xl/calcChain.xml><?xml version="1.0" encoding="utf-8"?>
<calcChain xmlns="http://schemas.openxmlformats.org/spreadsheetml/2006/main">
  <c r="F25" i="1" l="1"/>
  <c r="F24" i="1"/>
  <c r="D25" i="1"/>
  <c r="D24" i="1"/>
  <c r="F26" i="1"/>
  <c r="D26" i="1"/>
  <c r="F22" i="1"/>
  <c r="F21" i="1"/>
  <c r="D22" i="1"/>
  <c r="D21" i="1"/>
  <c r="D60" i="1"/>
  <c r="F60" i="1"/>
  <c r="F57" i="1"/>
  <c r="D57" i="1"/>
  <c r="F62" i="1"/>
  <c r="F61" i="1"/>
  <c r="F59" i="1"/>
  <c r="F58" i="1"/>
  <c r="D62" i="1"/>
  <c r="D61" i="1"/>
  <c r="D59" i="1"/>
  <c r="D58" i="1"/>
  <c r="F54" i="1"/>
  <c r="F53" i="1"/>
  <c r="F52" i="1"/>
  <c r="F51" i="1"/>
  <c r="F50" i="1"/>
  <c r="D54" i="1"/>
  <c r="D53" i="1"/>
  <c r="D52" i="1"/>
  <c r="D51" i="1"/>
  <c r="D50" i="1"/>
  <c r="F47" i="1"/>
  <c r="D47" i="1"/>
  <c r="F41" i="1"/>
  <c r="D41" i="1"/>
  <c r="F46" i="1"/>
  <c r="F45" i="1"/>
  <c r="F44" i="1"/>
  <c r="F43" i="1"/>
  <c r="F42" i="1"/>
  <c r="F40" i="1"/>
  <c r="F39" i="1"/>
  <c r="F38" i="1"/>
  <c r="F37" i="1"/>
  <c r="D46" i="1"/>
  <c r="D45" i="1"/>
  <c r="D44" i="1"/>
  <c r="D43" i="1"/>
  <c r="D42" i="1"/>
  <c r="D40" i="1"/>
  <c r="D39" i="1"/>
  <c r="D38" i="1"/>
  <c r="D37" i="1"/>
  <c r="F34" i="1"/>
  <c r="F33" i="1"/>
  <c r="F32" i="1"/>
  <c r="F31" i="1"/>
  <c r="F30" i="1"/>
  <c r="F29" i="1"/>
  <c r="D34" i="1"/>
  <c r="D33" i="1"/>
  <c r="D32" i="1"/>
  <c r="D31" i="1"/>
  <c r="D30" i="1"/>
  <c r="D29" i="1"/>
  <c r="F23" i="1"/>
  <c r="D23" i="1"/>
  <c r="D27" i="1" l="1"/>
  <c r="F81" i="1" l="1"/>
  <c r="F82" i="1" s="1"/>
  <c r="F78" i="1"/>
  <c r="F77" i="1"/>
  <c r="F76" i="1"/>
  <c r="F75" i="1"/>
  <c r="F72" i="1"/>
  <c r="F71" i="1"/>
  <c r="F68" i="1"/>
  <c r="F67" i="1"/>
  <c r="F66" i="1"/>
  <c r="F65" i="1"/>
  <c r="D65" i="1"/>
  <c r="D66" i="1"/>
  <c r="F27" i="1" l="1"/>
  <c r="F55" i="1"/>
  <c r="F63" i="1"/>
  <c r="F69" i="1"/>
  <c r="F48" i="1"/>
  <c r="F73" i="1"/>
  <c r="F35" i="1"/>
  <c r="F79" i="1"/>
  <c r="D35" i="1"/>
  <c r="D67" i="1"/>
  <c r="D68" i="1"/>
  <c r="D71" i="1"/>
  <c r="D72" i="1"/>
  <c r="D75" i="1"/>
  <c r="D76" i="1"/>
  <c r="D77" i="1"/>
  <c r="D78" i="1"/>
  <c r="D81" i="1"/>
  <c r="F83" i="1" l="1"/>
  <c r="D82" i="1"/>
  <c r="D73" i="1" l="1"/>
  <c r="D79" i="1"/>
  <c r="D69" i="1"/>
  <c r="D63" i="1"/>
  <c r="D55" i="1"/>
  <c r="D48" i="1"/>
  <c r="D83" i="1" l="1"/>
  <c r="C16" i="1" s="1"/>
</calcChain>
</file>

<file path=xl/sharedStrings.xml><?xml version="1.0" encoding="utf-8"?>
<sst xmlns="http://schemas.openxmlformats.org/spreadsheetml/2006/main" count="194" uniqueCount="83">
  <si>
    <t>Mokymosi metodai</t>
  </si>
  <si>
    <t>Teorinės medžiagos pateikimas</t>
  </si>
  <si>
    <t>Mokymosi pasiekimų vertinimo metodai ir kriterijai</t>
  </si>
  <si>
    <t>Mokymosi rezultatų aptarimui naudojamos grįžtamojo ryšio priemonės (diskusijos, forumai)</t>
  </si>
  <si>
    <t>Užduoties aprašas ir pateikimas</t>
  </si>
  <si>
    <t>Užduotyje aiškiai nurodyti vertinimo metodai</t>
  </si>
  <si>
    <t>Parengta užduotis skatina tyrinėti, rinkti ir analizuoti informaciją, ugdyti kūrybiškumą, kritinį mąstymą</t>
  </si>
  <si>
    <t>Mokymosi organizavimas</t>
  </si>
  <si>
    <t>Sinchroniniai ir asinchroniniai įrankiai</t>
  </si>
  <si>
    <t>Autorių teisės</t>
  </si>
  <si>
    <t>Lentelės, paveikslai, schemos, ir kt. grafiniai objektai yra geros kokybės ir įskaitomi pateiktoje mokymosi medžiagoje</t>
  </si>
  <si>
    <t>Kriterijai</t>
  </si>
  <si>
    <t>Technologinės naujovės profesiniam tobulėjimui</t>
  </si>
  <si>
    <t>Technologinių inovacijų paieška ir tyrimai</t>
  </si>
  <si>
    <t>Efektyvus bendravimas ir bendradarbiavimas komandoje</t>
  </si>
  <si>
    <t>Asmeninis profesinis tobulėjimas darbo vietoje (mokymosi ištekliai man ir kitiems)</t>
  </si>
  <si>
    <t>Kūrybiškumas ir inovatyvumas kokybiškų paslaugų valdyme</t>
  </si>
  <si>
    <t>Asmenybės įvaizdžio įtaka organizacijos sėkmei (aš = įmonė)</t>
  </si>
  <si>
    <t>Daiva Vitkutė-Adžgauskienė; Rita Marčiulynienė; Laima Degutytė_Fomins</t>
  </si>
  <si>
    <t>Ričardas Krikštolaitis; Gintarė Sukarevičienė; Rita Valterytė</t>
  </si>
  <si>
    <t>Vilma Žydžiūnaitė; Genutė Gedvilienė</t>
  </si>
  <si>
    <t>Nijolė Petkevičiūtė; Elena Trepulė; Gintaras Arbutavičius</t>
  </si>
  <si>
    <t>Kristijonas Jakubsonas; Ilona Noreikienė-Lukoševičiūtė; Simona Savickienė</t>
  </si>
  <si>
    <t>Neringa Palionienė; Giedrė Bagdonaitė; Simona Savickienė</t>
  </si>
  <si>
    <t>Kokybės vertinimo tikslas</t>
  </si>
  <si>
    <t>Reikšmė</t>
  </si>
  <si>
    <t>Įvertis</t>
  </si>
  <si>
    <t>Kriterijų grupės įverčių suma:</t>
  </si>
  <si>
    <t>Mokymosi rezultatai dera su pasirinktais mokymosi metodais</t>
  </si>
  <si>
    <r>
      <t xml:space="preserve">Mokymosi  metodai pritaikyti tiek </t>
    </r>
    <r>
      <rPr>
        <sz val="12"/>
        <color rgb="FF000000"/>
        <rFont val="Times New Roman"/>
        <family val="1"/>
        <charset val="186"/>
      </rPr>
      <t>individuliam, tiek komandiniam/grupiniam darbui</t>
    </r>
  </si>
  <si>
    <t>Taikomų metodų įvairovė ugdo kūrybiškumą, kritinį mąstymą, savarankiškumą, atsakomybę</t>
  </si>
  <si>
    <t>Skaitymui pateiktos medžiagos kiekis neužima daugiau nei pusę ekrano dydžio</t>
  </si>
  <si>
    <t>Medžiagoje pateiktos garso ir/ar vaizdo iliustracijos, aiškinimai</t>
  </si>
  <si>
    <t>Užduotyse nurodomi vertinimo kriterijai ir jų svoriai (kiek proc. sudaro kiekviena užduotis, testas ir kt.)</t>
  </si>
  <si>
    <t>Užduotyse pateiktas tikslas ir rezultatai, kurie siejasi su visos programos tikslu ir rezultatais</t>
  </si>
  <si>
    <t>Literatūra ir atvirieji švietimo ištekliai</t>
  </si>
  <si>
    <t>Pateiktas mokymosi planas klausytojams</t>
  </si>
  <si>
    <t>Mokymosi tikslai yra aiškiai suformuluoti, aktualūs klausytojams, išmatuojami</t>
  </si>
  <si>
    <t>Mokymosi rezultatai dera su tikslais</t>
  </si>
  <si>
    <t>Mokymosi rezultatai sutampa su studijų dalykų dėstomų universitete studijų rezultatais.</t>
  </si>
  <si>
    <t>Taikomi mokymosi metodai atitinka programos tikslus ir rezultatus</t>
  </si>
  <si>
    <t>Taikomi metodai klausytojui leidžia mokytis tiek pasyviai, tiek aktyviai</t>
  </si>
  <si>
    <t>Medžiagos turinys atitinka  mokymosi tikslus ir padeda siekti mokymosi rezultatų</t>
  </si>
  <si>
    <t>Medžiaga yra aktuali ir atitinka tikslinę grupę</t>
  </si>
  <si>
    <t>Medžiagos turinys pateiktas aiškiai, nuosekliai ir taisyklinga kalba</t>
  </si>
  <si>
    <t>Mokymosi medžiaga papildyta grafiniais objektais, nuorodomis į išorinius skaitinius</t>
  </si>
  <si>
    <t>Teorinė medžiaga yra susieta su praktinėmis užduotimis</t>
  </si>
  <si>
    <t>Vaizdo/garso medžiaga yra tinkamo formato, pasiekiama ir nereikalaujanti papildomos techninės ar programinės įrangos naudojimo</t>
  </si>
  <si>
    <t>Užduotim ir mokymosi rezultatų vertinimui naudojami mokymosi aplinkos įrankiai</t>
  </si>
  <si>
    <t>Mokymosi medžiagoje pateiktos užduotys praktiškai reikalaujančios pritaikyti teorines žinias</t>
  </si>
  <si>
    <t>Užduoties apraše nurodoma, kokiu būdu bus pateikta atlikta užduotis</t>
  </si>
  <si>
    <r>
      <t>Kiekvienos temos pabaigoje pateikiamas žinių pasitikrinimo testas (savikontrolės testas)</t>
    </r>
    <r>
      <rPr>
        <i/>
        <sz val="12"/>
        <color theme="1"/>
        <rFont val="Times New Roman"/>
        <family val="1"/>
        <charset val="186"/>
      </rPr>
      <t xml:space="preserve"> padedantis besimokančiajam pasitikrinti ar įgijo norimas kompetencijas</t>
    </r>
  </si>
  <si>
    <t>Klausytojo mokymosi valandų paskirstymas programoje yra nuoseklus</t>
  </si>
  <si>
    <t>Klausytojui pateiktas aiškus tvarkaraštis, numatant kontaktinių valandų laiką ir vietą</t>
  </si>
  <si>
    <t>Numatytas klausytojų grupių formavimas, nurodytos priemonės grupės bendravimui ir bendradarbiavimui, suplanuotas bendrai atliktos užduoties pateikimas (pristatymas)</t>
  </si>
  <si>
    <t>Klausytojai yra skatinami analizuoti papildomą literatūrą, informacijos šaltinius</t>
  </si>
  <si>
    <t>Klausytojai skatinami susipažinti su šiuolaikiniais atviraisiais ištekliais, jų paieška ir panaudojimu savo profesinėje veikloje</t>
  </si>
  <si>
    <t>Teorinė medžiagos pateikimo formatas leidžia klausytojui ją parsisiųsti į savo kompiuterį</t>
  </si>
  <si>
    <t>Visų įverčių suma:</t>
  </si>
  <si>
    <t>I Ekspertas</t>
  </si>
  <si>
    <t>II Ekspertas</t>
  </si>
  <si>
    <t>Nustatyti neformaliojo švietimo dalyko tikslų, metodų ir vertinimo strategijos dermę, mokymosi medžiagos pateikimo nuotolinio mokymosi aplinkoje atitikimą nuotolinio mokymosi metodikai, dalyko mokymosi turinio pritaikymą mokymuisi nuotoliniu būdu, kitus dalyko pritaikomumo nuotoliniam mokymuisi kriterijus.</t>
  </si>
  <si>
    <t>Nuotolinio neformaliojo švietimo dalyko kokybės vertinimas</t>
  </si>
  <si>
    <t>Dalyko rengėjai:</t>
  </si>
  <si>
    <t>Dalyko vertintojai:</t>
  </si>
  <si>
    <t>Dalyko tikslas ir rezultatai</t>
  </si>
  <si>
    <t>Pateiktas dalyko aprašas</t>
  </si>
  <si>
    <t>Dalyke naudojami interaktyvūs mokymosi metodai</t>
  </si>
  <si>
    <r>
      <t xml:space="preserve">Dalykas pritaikytas savarankiškam mokymuisi </t>
    </r>
    <r>
      <rPr>
        <i/>
        <sz val="12"/>
        <color theme="1"/>
        <rFont val="Times New Roman"/>
        <family val="1"/>
        <charset val="186"/>
      </rPr>
      <t>(klausytojas gali mokytis dalyką savarankiškai, tik pasiekimų vertinimas įgyvendinamas dalyvaujant dėstytojui nuotoliniu būdu)</t>
    </r>
  </si>
  <si>
    <t>Mokymosi medžiaga yra išskirta į pagrindines temas sąsajoje su dalyko mokymosi rezultatais</t>
  </si>
  <si>
    <t>Dalyke suplanuotas kompetencijomis grindžiamas vertinimas</t>
  </si>
  <si>
    <t>Dalyke nurodomi vertinimo metodai (testas, praktinė užduotis ir pan.)</t>
  </si>
  <si>
    <r>
      <t>Dalyke pateiktas mokymosi planas,</t>
    </r>
    <r>
      <rPr>
        <i/>
        <sz val="12"/>
        <color theme="1"/>
        <rFont val="Times New Roman"/>
        <family val="1"/>
        <charset val="186"/>
      </rPr>
      <t xml:space="preserve"> kuriame nurodyta kiek valandų skirta įsisavinti kiekvienai temai, atliekant praktines užduotis; mokymosi temų ir praktinių užduočių bei mokymosi reazultatų sąsaja; atsiskaitomųjų užduočių vertinimo kriterijai ir kiekviemos užduoties svoris galutiniame pasiekimų vertinime</t>
    </r>
  </si>
  <si>
    <t>Dalyke pateikta nuoroda į vaizdo konferencijų kambarį sinchroninėms (vienalaikėms) konsultacijoms</t>
  </si>
  <si>
    <t>Dalyke nurodyti įrankiai asinchroninėms (nevienalaikėms) konsultacijoms (tekstinės žinutės, diskusijos)</t>
  </si>
  <si>
    <t>Dalyke pateiktas pagrindinės literatūros sąrašas (1-2 šaltiniai) ir papildomos literatūros sąrašas (1-2 šaltiniai)</t>
  </si>
  <si>
    <t xml:space="preserve">Dayke pateikiamos nuorodos į atvirus švietimo išteklius </t>
  </si>
  <si>
    <t>Dalyke naudojama mokymosi  medžiaga atitinka autorių teisių ar atviros kultūros licencijų nuostatus (yra cituojama ir pan.)</t>
  </si>
  <si>
    <t>`</t>
  </si>
  <si>
    <t>Nepateikta</t>
  </si>
  <si>
    <t xml:space="preserve">Kriterinio vertinimo balo galutinė suma: </t>
  </si>
  <si>
    <t>Pastabos ir rekomendacijos</t>
  </si>
  <si>
    <t>Dalyko pavadinimas: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</si>
</sst>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sz val="12"/>
      <color rgb="FF000000"/>
      <name val="Times New Roman"/>
      <family val="1"/>
      <charset val="186"/>
    </font>
    <font>
      <b/>
      <sz val="12"/>
      <color rgb="FF000000"/>
      <name val="Times New Roman"/>
      <family val="1"/>
      <charset val="186"/>
    </font>
    <font>
      <b/>
      <sz val="14"/>
      <color theme="1"/>
      <name val="Times New Roman"/>
      <family val="1"/>
      <charset val="186"/>
    </font>
    <font>
      <sz val="10"/>
      <name val="Verdana"/>
      <family val="2"/>
      <charset val="186"/>
    </font>
    <font>
      <sz val="10"/>
      <color theme="1"/>
      <name val="Verdana"/>
      <family val="2"/>
      <charset val="186"/>
    </font>
    <font>
      <sz val="10"/>
      <name val="Verdana"/>
      <family val="2"/>
      <charset val="186"/>
    </font>
    <font>
      <i/>
      <sz val="12"/>
      <color theme="1"/>
      <name val="Times New Roman"/>
      <family val="1"/>
      <charset val="186"/>
    </font>
    <font>
      <b/>
      <sz val="14"/>
      <color theme="1"/>
      <name val="Times New Roman"/>
      <family val="1"/>
    </font>
    <font>
      <b/>
      <sz val="12"/>
      <color theme="1"/>
      <name val="Times New Roman"/>
      <family val="1"/>
    </font>
  </fonts>
  <fills count="7">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59999389629810485"/>
        <bgColor indexed="64"/>
      </patternFill>
    </fill>
  </fills>
  <borders count="2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s>
  <cellStyleXfs count="3">
    <xf numFmtId="0" fontId="0" fillId="0" borderId="0"/>
    <xf numFmtId="0" fontId="6" fillId="0" borderId="0"/>
    <xf numFmtId="0" fontId="8" fillId="0" borderId="0"/>
  </cellStyleXfs>
  <cellXfs count="107">
    <xf numFmtId="0" fontId="0" fillId="0" borderId="0" xfId="0"/>
    <xf numFmtId="0" fontId="1" fillId="2" borderId="8"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xf>
    <xf numFmtId="0" fontId="1" fillId="2" borderId="0" xfId="0" applyFont="1" applyFill="1" applyBorder="1" applyProtection="1"/>
    <xf numFmtId="0" fontId="1" fillId="2" borderId="0" xfId="0" applyFont="1" applyFill="1" applyBorder="1" applyAlignment="1" applyProtection="1">
      <alignment wrapText="1"/>
    </xf>
    <xf numFmtId="0" fontId="2" fillId="2" borderId="0" xfId="0" applyFont="1" applyFill="1" applyBorder="1" applyAlignment="1" applyProtection="1">
      <alignment horizontal="center" vertical="center"/>
    </xf>
    <xf numFmtId="0" fontId="3" fillId="0" borderId="15"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2" fillId="0" borderId="8" xfId="0" applyFont="1" applyFill="1" applyBorder="1" applyAlignment="1" applyProtection="1">
      <alignment horizontal="center" vertical="center"/>
    </xf>
    <xf numFmtId="0" fontId="1" fillId="0" borderId="5" xfId="0" applyFont="1" applyFill="1" applyBorder="1" applyAlignment="1" applyProtection="1">
      <alignment horizontal="left" vertical="center" wrapText="1"/>
    </xf>
    <xf numFmtId="0" fontId="2" fillId="0" borderId="9" xfId="0" applyFont="1" applyFill="1" applyBorder="1" applyAlignment="1" applyProtection="1">
      <alignment horizontal="center" vertical="center"/>
    </xf>
    <xf numFmtId="0" fontId="1" fillId="2" borderId="0" xfId="0" applyFont="1" applyFill="1" applyBorder="1" applyAlignment="1" applyProtection="1">
      <alignment horizontal="left" vertical="top" wrapText="1"/>
    </xf>
    <xf numFmtId="0" fontId="2" fillId="0" borderId="7" xfId="0" applyFont="1" applyFill="1" applyBorder="1" applyAlignment="1" applyProtection="1">
      <alignment horizontal="center" vertical="center"/>
    </xf>
    <xf numFmtId="0" fontId="1" fillId="0" borderId="4" xfId="0" applyFont="1" applyFill="1" applyBorder="1" applyAlignment="1" applyProtection="1">
      <alignment horizontal="justify" vertical="center" wrapText="1"/>
    </xf>
    <xf numFmtId="0" fontId="1" fillId="0" borderId="5" xfId="0" applyFont="1" applyFill="1" applyBorder="1" applyAlignment="1" applyProtection="1">
      <alignment horizontal="justify" vertical="center" wrapText="1"/>
    </xf>
    <xf numFmtId="0" fontId="1" fillId="2" borderId="0" xfId="0" applyFont="1" applyFill="1" applyBorder="1" applyAlignment="1" applyProtection="1">
      <alignment horizontal="justify" vertical="center" wrapText="1"/>
    </xf>
    <xf numFmtId="0" fontId="1" fillId="0" borderId="15" xfId="0" applyFont="1" applyFill="1" applyBorder="1" applyAlignment="1" applyProtection="1">
      <alignment horizontal="justify" vertical="center" wrapText="1"/>
    </xf>
    <xf numFmtId="0" fontId="1" fillId="0" borderId="15" xfId="0" applyFont="1" applyFill="1" applyBorder="1" applyAlignment="1" applyProtection="1">
      <alignment horizontal="left" vertical="center" wrapText="1"/>
    </xf>
    <xf numFmtId="0" fontId="2" fillId="2" borderId="8" xfId="0" applyFont="1" applyFill="1" applyBorder="1" applyAlignment="1" applyProtection="1">
      <alignment horizontal="center" vertical="center"/>
    </xf>
    <xf numFmtId="0" fontId="1" fillId="0" borderId="0" xfId="0" applyFont="1" applyFill="1" applyBorder="1" applyProtection="1"/>
    <xf numFmtId="0" fontId="2" fillId="2" borderId="13" xfId="0" applyFont="1" applyFill="1" applyBorder="1" applyAlignment="1" applyProtection="1">
      <alignment horizontal="center" vertical="center"/>
    </xf>
    <xf numFmtId="0" fontId="1" fillId="0" borderId="3" xfId="0" applyFont="1" applyFill="1" applyBorder="1" applyAlignment="1" applyProtection="1">
      <alignment horizontal="justify" vertical="center" wrapText="1"/>
    </xf>
    <xf numFmtId="0" fontId="2" fillId="0" borderId="11" xfId="0" applyFont="1" applyFill="1" applyBorder="1" applyAlignment="1" applyProtection="1">
      <alignment horizontal="center" vertical="center"/>
    </xf>
    <xf numFmtId="0" fontId="1" fillId="0" borderId="6" xfId="0" applyFont="1" applyFill="1" applyBorder="1" applyAlignment="1" applyProtection="1">
      <alignment horizontal="center" vertical="center"/>
      <protection locked="0"/>
    </xf>
    <xf numFmtId="0" fontId="7" fillId="2" borderId="0" xfId="1" applyFont="1" applyFill="1" applyBorder="1"/>
    <xf numFmtId="0" fontId="8" fillId="0" borderId="0" xfId="2" applyBorder="1"/>
    <xf numFmtId="0" fontId="8" fillId="0" borderId="0" xfId="2" applyFont="1" applyBorder="1"/>
    <xf numFmtId="0" fontId="5" fillId="4" borderId="6" xfId="0" applyFont="1" applyFill="1" applyBorder="1" applyAlignment="1" applyProtection="1">
      <alignment horizontal="center" vertical="center" wrapText="1"/>
    </xf>
    <xf numFmtId="0" fontId="5" fillId="4" borderId="6" xfId="0" applyFont="1" applyFill="1" applyBorder="1" applyAlignment="1" applyProtection="1">
      <alignment horizontal="center" vertical="center"/>
    </xf>
    <xf numFmtId="0" fontId="2" fillId="4" borderId="6" xfId="0" applyFont="1" applyFill="1" applyBorder="1" applyAlignment="1" applyProtection="1">
      <alignment horizontal="right" vertical="center" wrapText="1"/>
    </xf>
    <xf numFmtId="0" fontId="1" fillId="0" borderId="14"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xf>
    <xf numFmtId="0" fontId="1" fillId="2" borderId="14"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xf>
    <xf numFmtId="0" fontId="2" fillId="4" borderId="12" xfId="0" applyFont="1" applyFill="1" applyBorder="1" applyAlignment="1" applyProtection="1">
      <alignment horizontal="right" vertical="center" wrapText="1"/>
    </xf>
    <xf numFmtId="0" fontId="1" fillId="0" borderId="13" xfId="0"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7" xfId="0" applyFont="1" applyFill="1" applyBorder="1" applyAlignment="1" applyProtection="1">
      <alignment horizontal="justify" vertical="center" wrapText="1"/>
    </xf>
    <xf numFmtId="0" fontId="1" fillId="0" borderId="8" xfId="0" applyFont="1" applyFill="1" applyBorder="1" applyAlignment="1" applyProtection="1">
      <alignment horizontal="justify" vertical="center" wrapText="1"/>
    </xf>
    <xf numFmtId="0" fontId="1" fillId="0" borderId="13" xfId="0" applyFont="1" applyFill="1" applyBorder="1" applyAlignment="1" applyProtection="1">
      <alignment horizontal="justify" vertical="center" wrapText="1"/>
    </xf>
    <xf numFmtId="0" fontId="1" fillId="0" borderId="9" xfId="0" applyFont="1" applyFill="1" applyBorder="1" applyAlignment="1" applyProtection="1">
      <alignment horizontal="justify" vertical="center" wrapText="1"/>
    </xf>
    <xf numFmtId="0" fontId="3" fillId="0" borderId="7" xfId="0" applyFont="1" applyFill="1" applyBorder="1" applyAlignment="1" applyProtection="1">
      <alignment horizontal="justify" vertical="center" wrapText="1"/>
    </xf>
    <xf numFmtId="0" fontId="3" fillId="0" borderId="8" xfId="0" applyFont="1" applyFill="1" applyBorder="1" applyAlignment="1" applyProtection="1">
      <alignment horizontal="justify" vertical="center" wrapText="1"/>
    </xf>
    <xf numFmtId="0" fontId="5" fillId="5" borderId="6" xfId="0" applyFont="1" applyFill="1" applyBorder="1" applyAlignment="1" applyProtection="1">
      <alignment horizontal="right" vertical="center" wrapText="1"/>
    </xf>
    <xf numFmtId="0" fontId="1" fillId="2" borderId="8" xfId="0" applyFont="1" applyFill="1" applyBorder="1" applyAlignment="1" applyProtection="1">
      <alignment horizontal="justify" vertical="center" wrapText="1"/>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7" xfId="0" applyFont="1" applyFill="1" applyBorder="1" applyAlignment="1" applyProtection="1">
      <alignment horizontal="justify" vertical="center" wrapText="1"/>
    </xf>
    <xf numFmtId="0" fontId="1" fillId="2" borderId="9" xfId="0" applyFont="1" applyFill="1" applyBorder="1" applyAlignment="1" applyProtection="1">
      <alignment horizontal="justify" vertical="center" wrapText="1"/>
    </xf>
    <xf numFmtId="0" fontId="5" fillId="6" borderId="6"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 fillId="2" borderId="10" xfId="0" applyFont="1" applyFill="1" applyBorder="1" applyAlignment="1" applyProtection="1">
      <alignment horizontal="center" wrapText="1"/>
    </xf>
    <xf numFmtId="0" fontId="2" fillId="2" borderId="14" xfId="0" applyFont="1" applyFill="1" applyBorder="1" applyAlignment="1" applyProtection="1">
      <alignment horizontal="center" vertical="center"/>
      <protection hidden="1"/>
    </xf>
    <xf numFmtId="0" fontId="2" fillId="4" borderId="6" xfId="0" applyFont="1" applyFill="1" applyBorder="1" applyAlignment="1" applyProtection="1">
      <alignment horizontal="center" vertical="center"/>
      <protection hidden="1"/>
    </xf>
    <xf numFmtId="0" fontId="2" fillId="4" borderId="2" xfId="0" applyFont="1" applyFill="1" applyBorder="1" applyAlignment="1" applyProtection="1">
      <alignment horizontal="center" vertical="center"/>
      <protection hidden="1"/>
    </xf>
    <xf numFmtId="0" fontId="5" fillId="5" borderId="2" xfId="0" applyNumberFormat="1" applyFont="1" applyFill="1" applyBorder="1" applyAlignment="1" applyProtection="1">
      <alignment horizontal="center" vertical="center"/>
      <protection hidden="1"/>
    </xf>
    <xf numFmtId="0" fontId="1" fillId="4" borderId="1" xfId="0" applyFont="1" applyFill="1" applyBorder="1" applyAlignment="1" applyProtection="1">
      <alignment horizontal="center" wrapText="1"/>
    </xf>
    <xf numFmtId="0" fontId="1" fillId="4" borderId="10" xfId="0" applyFont="1" applyFill="1" applyBorder="1" applyAlignment="1" applyProtection="1">
      <alignment horizontal="center" wrapText="1"/>
    </xf>
    <xf numFmtId="0" fontId="1" fillId="4" borderId="2" xfId="0" applyFont="1" applyFill="1" applyBorder="1" applyAlignment="1" applyProtection="1">
      <alignment horizontal="center" wrapText="1"/>
    </xf>
    <xf numFmtId="0" fontId="1" fillId="2" borderId="0" xfId="0" applyFont="1" applyFill="1" applyBorder="1" applyAlignment="1" applyProtection="1">
      <alignment horizontal="center" wrapText="1"/>
    </xf>
    <xf numFmtId="0" fontId="1" fillId="2" borderId="21" xfId="0" applyFont="1" applyFill="1" applyBorder="1" applyAlignment="1" applyProtection="1">
      <alignment horizontal="center" wrapText="1"/>
    </xf>
    <xf numFmtId="0" fontId="1" fillId="2" borderId="10" xfId="0" applyFont="1" applyFill="1" applyBorder="1" applyAlignment="1" applyProtection="1">
      <alignment horizontal="center" wrapText="1"/>
    </xf>
    <xf numFmtId="0" fontId="10" fillId="2" borderId="1" xfId="0" applyFont="1" applyFill="1" applyBorder="1" applyAlignment="1" applyProtection="1">
      <alignment horizontal="center" vertical="center" wrapText="1"/>
      <protection hidden="1"/>
    </xf>
    <xf numFmtId="0" fontId="10" fillId="2" borderId="10" xfId="0" applyFont="1" applyFill="1" applyBorder="1" applyAlignment="1" applyProtection="1">
      <alignment horizontal="center" vertical="center" wrapText="1"/>
      <protection hidden="1"/>
    </xf>
    <xf numFmtId="0" fontId="10" fillId="2" borderId="2" xfId="0"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1" fillId="4" borderId="1" xfId="0" applyFont="1" applyFill="1" applyBorder="1" applyAlignment="1" applyProtection="1">
      <alignment horizontal="center" vertical="center" wrapText="1"/>
    </xf>
    <xf numFmtId="0" fontId="1" fillId="4" borderId="10"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1" xfId="0" applyFont="1" applyFill="1" applyBorder="1" applyAlignment="1" applyProtection="1">
      <alignment vertical="top" wrapText="1"/>
      <protection locked="0"/>
    </xf>
    <xf numFmtId="0" fontId="1" fillId="2" borderId="10" xfId="0" applyFont="1" applyFill="1" applyBorder="1" applyAlignment="1" applyProtection="1">
      <alignment vertical="top" wrapText="1"/>
      <protection locked="0"/>
    </xf>
    <xf numFmtId="0" fontId="1" fillId="2" borderId="2" xfId="0" applyFont="1" applyFill="1" applyBorder="1" applyAlignment="1" applyProtection="1">
      <alignment vertical="top" wrapText="1"/>
      <protection locked="0"/>
    </xf>
    <xf numFmtId="0" fontId="4" fillId="3" borderId="1"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5" fillId="6" borderId="11" xfId="0" applyFont="1" applyFill="1" applyBorder="1" applyAlignment="1" applyProtection="1">
      <alignment horizontal="center" vertical="center"/>
    </xf>
    <xf numFmtId="0" fontId="5" fillId="6" borderId="12" xfId="0" applyFont="1" applyFill="1" applyBorder="1" applyAlignment="1" applyProtection="1">
      <alignment horizontal="center" vertical="center"/>
    </xf>
    <xf numFmtId="0" fontId="1" fillId="2" borderId="1"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5" fillId="5" borderId="1" xfId="0" applyFont="1" applyFill="1" applyBorder="1" applyAlignment="1" applyProtection="1">
      <alignment horizontal="center" vertical="center" wrapText="1"/>
    </xf>
    <xf numFmtId="0" fontId="5" fillId="5" borderId="10" xfId="0" applyFont="1" applyFill="1" applyBorder="1" applyAlignment="1" applyProtection="1">
      <alignment horizontal="center" vertical="center" wrapText="1"/>
    </xf>
    <xf numFmtId="0" fontId="5" fillId="5" borderId="2" xfId="0" applyFont="1" applyFill="1" applyBorder="1" applyAlignment="1" applyProtection="1">
      <alignment horizontal="center" vertical="center" wrapText="1"/>
    </xf>
    <xf numFmtId="0" fontId="11" fillId="2" borderId="1" xfId="0" applyFont="1" applyFill="1" applyBorder="1" applyAlignment="1" applyProtection="1">
      <alignment horizontal="center"/>
    </xf>
    <xf numFmtId="0" fontId="11" fillId="2" borderId="2" xfId="0" applyFont="1" applyFill="1" applyBorder="1" applyAlignment="1" applyProtection="1">
      <alignment horizontal="center"/>
    </xf>
    <xf numFmtId="0" fontId="2" fillId="3" borderId="1"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2" xfId="0" applyFont="1" applyFill="1" applyBorder="1" applyAlignment="1" applyProtection="1">
      <alignment horizontal="center"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21166</xdr:colOff>
      <xdr:row>1</xdr:row>
      <xdr:rowOff>74081</xdr:rowOff>
    </xdr:from>
    <xdr:to>
      <xdr:col>1</xdr:col>
      <xdr:colOff>2507191</xdr:colOff>
      <xdr:row>1</xdr:row>
      <xdr:rowOff>959906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6416" y="190498"/>
          <a:ext cx="2486025" cy="885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I86"/>
  <sheetViews>
    <sheetView tabSelected="1" zoomScale="90" zoomScaleNormal="90" workbookViewId="0">
      <selection activeCell="B2" sqref="B2:F2"/>
    </sheetView>
  </sheetViews>
  <sheetFormatPr defaultRowHeight="15.75" x14ac:dyDescent="0.25"/>
  <cols>
    <col min="1" max="1" width="1.42578125" style="7" customWidth="1"/>
    <col min="2" max="2" width="49.7109375" style="8" customWidth="1"/>
    <col min="3" max="3" width="16.7109375" style="7" customWidth="1"/>
    <col min="4" max="4" width="7.5703125" style="9" customWidth="1"/>
    <col min="5" max="5" width="16.7109375" style="7" customWidth="1"/>
    <col min="6" max="6" width="7.5703125" style="9" customWidth="1"/>
    <col min="7" max="16384" width="9.140625" style="7"/>
  </cols>
  <sheetData>
    <row r="1" spans="2:6" ht="9" customHeight="1" thickBot="1" x14ac:dyDescent="0.3">
      <c r="B1" s="67"/>
      <c r="C1" s="67"/>
      <c r="D1" s="67"/>
      <c r="E1" s="67"/>
      <c r="F1" s="67"/>
    </row>
    <row r="2" spans="2:6" ht="81" customHeight="1" thickBot="1" x14ac:dyDescent="0.3">
      <c r="B2" s="64"/>
      <c r="C2" s="65"/>
      <c r="D2" s="65"/>
      <c r="E2" s="65"/>
      <c r="F2" s="66"/>
    </row>
    <row r="3" spans="2:6" ht="8.25" customHeight="1" thickBot="1" x14ac:dyDescent="0.3">
      <c r="B3" s="68"/>
      <c r="C3" s="68"/>
      <c r="D3" s="68"/>
      <c r="E3" s="68"/>
      <c r="F3" s="68"/>
    </row>
    <row r="4" spans="2:6" ht="36" customHeight="1" thickBot="1" x14ac:dyDescent="0.3">
      <c r="B4" s="73" t="s">
        <v>62</v>
      </c>
      <c r="C4" s="74"/>
      <c r="D4" s="74"/>
      <c r="E4" s="74"/>
      <c r="F4" s="75"/>
    </row>
    <row r="5" spans="2:6" ht="9.9499999999999993" customHeight="1" thickBot="1" x14ac:dyDescent="0.3">
      <c r="B5" s="69"/>
      <c r="C5" s="69"/>
      <c r="D5" s="69"/>
      <c r="E5" s="69"/>
      <c r="F5" s="69"/>
    </row>
    <row r="6" spans="2:6" ht="18" customHeight="1" thickBot="1" x14ac:dyDescent="0.3">
      <c r="B6" s="76" t="s">
        <v>24</v>
      </c>
      <c r="C6" s="77"/>
      <c r="D6" s="77"/>
      <c r="E6" s="77"/>
      <c r="F6" s="78"/>
    </row>
    <row r="7" spans="2:6" ht="59.25" customHeight="1" thickBot="1" x14ac:dyDescent="0.3">
      <c r="B7" s="79" t="s">
        <v>61</v>
      </c>
      <c r="C7" s="80"/>
      <c r="D7" s="80"/>
      <c r="E7" s="80"/>
      <c r="F7" s="81"/>
    </row>
    <row r="8" spans="2:6" ht="9.9499999999999993" customHeight="1" thickBot="1" x14ac:dyDescent="0.3"/>
    <row r="9" spans="2:6" ht="51" customHeight="1" thickBot="1" x14ac:dyDescent="0.3">
      <c r="B9" s="57" t="s">
        <v>82</v>
      </c>
      <c r="C9" s="82"/>
      <c r="D9" s="83"/>
      <c r="E9" s="83"/>
      <c r="F9" s="84"/>
    </row>
    <row r="10" spans="2:6" ht="9.9499999999999993" customHeight="1" thickBot="1" x14ac:dyDescent="0.3"/>
    <row r="11" spans="2:6" ht="51" customHeight="1" thickBot="1" x14ac:dyDescent="0.3">
      <c r="B11" s="57" t="s">
        <v>63</v>
      </c>
      <c r="C11" s="82"/>
      <c r="D11" s="83"/>
      <c r="E11" s="83"/>
      <c r="F11" s="84"/>
    </row>
    <row r="12" spans="2:6" ht="9.9499999999999993" customHeight="1" thickBot="1" x14ac:dyDescent="0.3">
      <c r="B12" s="69"/>
      <c r="C12" s="69"/>
      <c r="D12" s="69"/>
      <c r="E12" s="69"/>
      <c r="F12" s="69"/>
    </row>
    <row r="13" spans="2:6" ht="36" customHeight="1" thickBot="1" x14ac:dyDescent="0.3">
      <c r="B13" s="94" t="s">
        <v>64</v>
      </c>
      <c r="C13" s="58" t="s">
        <v>59</v>
      </c>
      <c r="D13" s="96"/>
      <c r="E13" s="97"/>
      <c r="F13" s="98"/>
    </row>
    <row r="14" spans="2:6" ht="36" customHeight="1" thickBot="1" x14ac:dyDescent="0.3">
      <c r="B14" s="95"/>
      <c r="C14" s="58" t="s">
        <v>60</v>
      </c>
      <c r="D14" s="96"/>
      <c r="E14" s="97"/>
      <c r="F14" s="98"/>
    </row>
    <row r="15" spans="2:6" ht="9.9499999999999993" customHeight="1" thickBot="1" x14ac:dyDescent="0.3">
      <c r="B15" s="69"/>
      <c r="C15" s="69"/>
      <c r="D15" s="69"/>
      <c r="E15" s="69"/>
      <c r="F15" s="69"/>
    </row>
    <row r="16" spans="2:6" ht="27.95" customHeight="1" thickBot="1" x14ac:dyDescent="0.3">
      <c r="B16" s="57" t="s">
        <v>80</v>
      </c>
      <c r="C16" s="70">
        <f>(SUM(D83,F83))/2</f>
        <v>0</v>
      </c>
      <c r="D16" s="71"/>
      <c r="E16" s="71"/>
      <c r="F16" s="72"/>
    </row>
    <row r="17" spans="2:9" ht="9.9499999999999993" customHeight="1" thickBot="1" x14ac:dyDescent="0.3">
      <c r="B17" s="59"/>
      <c r="C17" s="59"/>
      <c r="D17" s="59"/>
      <c r="E17" s="59"/>
      <c r="F17" s="59"/>
    </row>
    <row r="18" spans="2:9" ht="28.5" customHeight="1" thickBot="1" x14ac:dyDescent="0.3">
      <c r="B18" s="31" t="s">
        <v>11</v>
      </c>
      <c r="C18" s="32" t="s">
        <v>25</v>
      </c>
      <c r="D18" s="6" t="s">
        <v>26</v>
      </c>
      <c r="E18" s="32" t="s">
        <v>25</v>
      </c>
      <c r="F18" s="6" t="s">
        <v>26</v>
      </c>
    </row>
    <row r="19" spans="2:9" ht="20.25" customHeight="1" thickBot="1" x14ac:dyDescent="0.3">
      <c r="C19" s="102" t="s">
        <v>59</v>
      </c>
      <c r="D19" s="103"/>
      <c r="E19" s="102" t="s">
        <v>60</v>
      </c>
      <c r="F19" s="103"/>
    </row>
    <row r="20" spans="2:9" ht="40.5" customHeight="1" thickBot="1" x14ac:dyDescent="0.3">
      <c r="B20" s="104" t="s">
        <v>65</v>
      </c>
      <c r="C20" s="105"/>
      <c r="D20" s="105"/>
      <c r="E20" s="105"/>
      <c r="F20" s="106"/>
    </row>
    <row r="21" spans="2:9" ht="40.5" customHeight="1" x14ac:dyDescent="0.25">
      <c r="B21" s="10" t="s">
        <v>66</v>
      </c>
      <c r="C21" s="34" t="s">
        <v>79</v>
      </c>
      <c r="D21" s="60">
        <f>IF(C21="Pateikta",2,IF(C21="dalinai pateikta",1,0))</f>
        <v>0</v>
      </c>
      <c r="E21" s="34" t="s">
        <v>79</v>
      </c>
      <c r="F21" s="60">
        <f>IF(E21="Pateikta",2,IF(E21="dalinai pateikta",1,0))</f>
        <v>0</v>
      </c>
    </row>
    <row r="22" spans="2:9" ht="40.5" customHeight="1" x14ac:dyDescent="0.25">
      <c r="B22" s="11" t="s">
        <v>36</v>
      </c>
      <c r="C22" s="4" t="s">
        <v>79</v>
      </c>
      <c r="D22" s="60">
        <f>IF(C22="Pateikta",4,IF(C22="dalinai pateikta",2,0))</f>
        <v>0</v>
      </c>
      <c r="E22" s="4" t="s">
        <v>79</v>
      </c>
      <c r="F22" s="60">
        <f>IF(E22="Pateikta",4,IF(E22="dalinai pateikta",2,0))</f>
        <v>0</v>
      </c>
      <c r="I22" s="7" t="s">
        <v>78</v>
      </c>
    </row>
    <row r="23" spans="2:9" ht="40.5" customHeight="1" x14ac:dyDescent="0.25">
      <c r="B23" s="11" t="s">
        <v>37</v>
      </c>
      <c r="C23" s="4" t="s">
        <v>79</v>
      </c>
      <c r="D23" s="60">
        <f t="shared" ref="D23" si="0">IF(C23="Pateikta",2,IF(C23="dalinai pateikta",1,0))</f>
        <v>0</v>
      </c>
      <c r="E23" s="4" t="s">
        <v>79</v>
      </c>
      <c r="F23" s="60">
        <f t="shared" ref="F23" si="1">IF(E23="Pateikta",2,IF(E23="dalinai pateikta",1,0))</f>
        <v>0</v>
      </c>
    </row>
    <row r="24" spans="2:9" ht="40.5" customHeight="1" x14ac:dyDescent="0.25">
      <c r="B24" s="11" t="s">
        <v>38</v>
      </c>
      <c r="C24" s="4" t="s">
        <v>79</v>
      </c>
      <c r="D24" s="60">
        <f>IF(C24="Pateikta",2.5,IF(C24="dalinai pateikta",1.25,0))</f>
        <v>0</v>
      </c>
      <c r="E24" s="4" t="s">
        <v>79</v>
      </c>
      <c r="F24" s="60">
        <f>IF(E24="Pateikta",2.5,IF(E24="dalinai pateikta",1.25,0))</f>
        <v>0</v>
      </c>
    </row>
    <row r="25" spans="2:9" ht="40.5" customHeight="1" x14ac:dyDescent="0.25">
      <c r="B25" s="11" t="s">
        <v>28</v>
      </c>
      <c r="C25" s="4" t="s">
        <v>79</v>
      </c>
      <c r="D25" s="60">
        <f>IF(C25="Pateikta",2.5,IF(C25="dalinai pateikta",1.25,0))</f>
        <v>0</v>
      </c>
      <c r="E25" s="4" t="s">
        <v>79</v>
      </c>
      <c r="F25" s="60">
        <f>IF(E25="Pateikta",2.5,IF(E25="dalinai pateikta",1.25,0))</f>
        <v>0</v>
      </c>
    </row>
    <row r="26" spans="2:9" ht="48.75" customHeight="1" thickBot="1" x14ac:dyDescent="0.3">
      <c r="B26" s="13" t="s">
        <v>39</v>
      </c>
      <c r="C26" s="5" t="s">
        <v>79</v>
      </c>
      <c r="D26" s="60">
        <f>IF(C26="Pateikta",2,IF(C26="dalinai pateikta",1,0))</f>
        <v>0</v>
      </c>
      <c r="E26" s="5" t="s">
        <v>79</v>
      </c>
      <c r="F26" s="60">
        <f>IF(E26="Pateikta",2,IF(E26="dalinai pateikta",1,0))</f>
        <v>0</v>
      </c>
    </row>
    <row r="27" spans="2:9" ht="40.5" customHeight="1" thickBot="1" x14ac:dyDescent="0.3">
      <c r="B27" s="15"/>
      <c r="C27" s="33" t="s">
        <v>27</v>
      </c>
      <c r="D27" s="61">
        <f>SUM(D21:D26)</f>
        <v>0</v>
      </c>
      <c r="E27" s="33" t="s">
        <v>27</v>
      </c>
      <c r="F27" s="61">
        <f>SUM(F21:F26)</f>
        <v>0</v>
      </c>
    </row>
    <row r="28" spans="2:9" ht="40.5" customHeight="1" thickBot="1" x14ac:dyDescent="0.3">
      <c r="B28" s="91" t="s">
        <v>0</v>
      </c>
      <c r="C28" s="92"/>
      <c r="D28" s="92"/>
      <c r="E28" s="92"/>
      <c r="F28" s="93"/>
    </row>
    <row r="29" spans="2:9" ht="40.5" customHeight="1" x14ac:dyDescent="0.25">
      <c r="B29" s="48" t="s">
        <v>40</v>
      </c>
      <c r="C29" s="41" t="s">
        <v>79</v>
      </c>
      <c r="D29" s="60">
        <f>IF(C29="Pateikta",1,IF(C29="dalinai pateikta",0.5,0))</f>
        <v>0</v>
      </c>
      <c r="E29" s="3" t="s">
        <v>79</v>
      </c>
      <c r="F29" s="60">
        <f>IF(E29="Pateikta",1,IF(E29="dalinai pateikta",0.5,0))</f>
        <v>0</v>
      </c>
    </row>
    <row r="30" spans="2:9" ht="40.5" customHeight="1" x14ac:dyDescent="0.25">
      <c r="B30" s="49" t="s">
        <v>67</v>
      </c>
      <c r="C30" s="42" t="s">
        <v>79</v>
      </c>
      <c r="D30" s="60">
        <f t="shared" ref="D30:D33" si="2">IF(C30="Pateikta",2,IF(C30="dalinai pateikta",1,0))</f>
        <v>0</v>
      </c>
      <c r="E30" s="4" t="s">
        <v>79</v>
      </c>
      <c r="F30" s="60">
        <f t="shared" ref="F30:F33" si="3">IF(E30="Pateikta",2,IF(E30="dalinai pateikta",1,0))</f>
        <v>0</v>
      </c>
    </row>
    <row r="31" spans="2:9" ht="40.5" customHeight="1" x14ac:dyDescent="0.25">
      <c r="B31" s="45" t="s">
        <v>29</v>
      </c>
      <c r="C31" s="42" t="s">
        <v>79</v>
      </c>
      <c r="D31" s="60">
        <f t="shared" si="2"/>
        <v>0</v>
      </c>
      <c r="E31" s="4" t="s">
        <v>79</v>
      </c>
      <c r="F31" s="60">
        <f t="shared" si="3"/>
        <v>0</v>
      </c>
    </row>
    <row r="32" spans="2:9" ht="40.5" customHeight="1" x14ac:dyDescent="0.25">
      <c r="B32" s="45" t="s">
        <v>30</v>
      </c>
      <c r="C32" s="42" t="s">
        <v>79</v>
      </c>
      <c r="D32" s="60">
        <f t="shared" si="2"/>
        <v>0</v>
      </c>
      <c r="E32" s="4" t="s">
        <v>79</v>
      </c>
      <c r="F32" s="60">
        <f t="shared" si="3"/>
        <v>0</v>
      </c>
    </row>
    <row r="33" spans="2:6" ht="40.5" customHeight="1" x14ac:dyDescent="0.25">
      <c r="B33" s="46" t="s">
        <v>41</v>
      </c>
      <c r="C33" s="43" t="s">
        <v>79</v>
      </c>
      <c r="D33" s="60">
        <f t="shared" si="2"/>
        <v>0</v>
      </c>
      <c r="E33" s="39" t="s">
        <v>79</v>
      </c>
      <c r="F33" s="60">
        <f t="shared" si="3"/>
        <v>0</v>
      </c>
    </row>
    <row r="34" spans="2:6" ht="63.75" customHeight="1" thickBot="1" x14ac:dyDescent="0.3">
      <c r="B34" s="47" t="s">
        <v>68</v>
      </c>
      <c r="C34" s="40" t="s">
        <v>79</v>
      </c>
      <c r="D34" s="60">
        <f>IF(C34="Pateikta",1,IF(C34="dalinai pateikta",0.5,0))</f>
        <v>0</v>
      </c>
      <c r="E34" s="5" t="s">
        <v>79</v>
      </c>
      <c r="F34" s="60">
        <f>IF(E34="Pateikta",1,IF(E34="dalinai pateikta",0.5,0))</f>
        <v>0</v>
      </c>
    </row>
    <row r="35" spans="2:6" ht="40.5" customHeight="1" thickBot="1" x14ac:dyDescent="0.3">
      <c r="B35" s="19"/>
      <c r="C35" s="38" t="s">
        <v>27</v>
      </c>
      <c r="D35" s="61">
        <f>SUM(D29:D34)</f>
        <v>0</v>
      </c>
      <c r="E35" s="38" t="s">
        <v>27</v>
      </c>
      <c r="F35" s="61">
        <f>SUM(F29:F34)</f>
        <v>0</v>
      </c>
    </row>
    <row r="36" spans="2:6" ht="40.5" customHeight="1" thickBot="1" x14ac:dyDescent="0.3">
      <c r="B36" s="91" t="s">
        <v>1</v>
      </c>
      <c r="C36" s="92"/>
      <c r="D36" s="92"/>
      <c r="E36" s="92"/>
      <c r="F36" s="93"/>
    </row>
    <row r="37" spans="2:6" ht="40.5" customHeight="1" x14ac:dyDescent="0.25">
      <c r="B37" s="44" t="s">
        <v>42</v>
      </c>
      <c r="C37" s="41" t="s">
        <v>79</v>
      </c>
      <c r="D37" s="60">
        <f t="shared" ref="D37:D46" si="4">IF(C37="Pateikta",2,IF(C37="dalinai pateikta",1,0))</f>
        <v>0</v>
      </c>
      <c r="E37" s="3" t="s">
        <v>79</v>
      </c>
      <c r="F37" s="60">
        <f t="shared" ref="F37:F46" si="5">IF(E37="Pateikta",2,IF(E37="dalinai pateikta",1,0))</f>
        <v>0</v>
      </c>
    </row>
    <row r="38" spans="2:6" ht="40.5" customHeight="1" x14ac:dyDescent="0.25">
      <c r="B38" s="45" t="s">
        <v>43</v>
      </c>
      <c r="C38" s="42" t="s">
        <v>79</v>
      </c>
      <c r="D38" s="60">
        <f t="shared" si="4"/>
        <v>0</v>
      </c>
      <c r="E38" s="4" t="s">
        <v>79</v>
      </c>
      <c r="F38" s="60">
        <f t="shared" si="5"/>
        <v>0</v>
      </c>
    </row>
    <row r="39" spans="2:6" ht="40.5" customHeight="1" x14ac:dyDescent="0.25">
      <c r="B39" s="45" t="s">
        <v>69</v>
      </c>
      <c r="C39" s="42" t="s">
        <v>79</v>
      </c>
      <c r="D39" s="60">
        <f t="shared" si="4"/>
        <v>0</v>
      </c>
      <c r="E39" s="4" t="s">
        <v>79</v>
      </c>
      <c r="F39" s="60">
        <f t="shared" si="5"/>
        <v>0</v>
      </c>
    </row>
    <row r="40" spans="2:6" ht="40.5" customHeight="1" x14ac:dyDescent="0.25">
      <c r="B40" s="45" t="s">
        <v>44</v>
      </c>
      <c r="C40" s="42" t="s">
        <v>79</v>
      </c>
      <c r="D40" s="60">
        <f t="shared" si="4"/>
        <v>0</v>
      </c>
      <c r="E40" s="4" t="s">
        <v>79</v>
      </c>
      <c r="F40" s="60">
        <f t="shared" si="5"/>
        <v>0</v>
      </c>
    </row>
    <row r="41" spans="2:6" ht="40.5" customHeight="1" x14ac:dyDescent="0.25">
      <c r="B41" s="45" t="s">
        <v>31</v>
      </c>
      <c r="C41" s="42" t="s">
        <v>79</v>
      </c>
      <c r="D41" s="60">
        <f>IF(C41="Pateikta",1,IF(C41="dalinai pateikta",0.5,0))</f>
        <v>0</v>
      </c>
      <c r="E41" s="4" t="s">
        <v>79</v>
      </c>
      <c r="F41" s="60">
        <f>IF(E41="Pateikta",1,IF(E41="dalinai pateikta",0.5,0))</f>
        <v>0</v>
      </c>
    </row>
    <row r="42" spans="2:6" ht="40.5" customHeight="1" x14ac:dyDescent="0.25">
      <c r="B42" s="45" t="s">
        <v>45</v>
      </c>
      <c r="C42" s="42" t="s">
        <v>79</v>
      </c>
      <c r="D42" s="60">
        <f t="shared" si="4"/>
        <v>0</v>
      </c>
      <c r="E42" s="4" t="s">
        <v>79</v>
      </c>
      <c r="F42" s="60">
        <f t="shared" si="5"/>
        <v>0</v>
      </c>
    </row>
    <row r="43" spans="2:6" ht="49.5" customHeight="1" x14ac:dyDescent="0.25">
      <c r="B43" s="45" t="s">
        <v>10</v>
      </c>
      <c r="C43" s="42" t="s">
        <v>79</v>
      </c>
      <c r="D43" s="60">
        <f t="shared" si="4"/>
        <v>0</v>
      </c>
      <c r="E43" s="4" t="s">
        <v>79</v>
      </c>
      <c r="F43" s="60">
        <f t="shared" si="5"/>
        <v>0</v>
      </c>
    </row>
    <row r="44" spans="2:6" ht="40.5" customHeight="1" x14ac:dyDescent="0.25">
      <c r="B44" s="45" t="s">
        <v>32</v>
      </c>
      <c r="C44" s="42" t="s">
        <v>79</v>
      </c>
      <c r="D44" s="60">
        <f t="shared" si="4"/>
        <v>0</v>
      </c>
      <c r="E44" s="4" t="s">
        <v>79</v>
      </c>
      <c r="F44" s="60">
        <f t="shared" si="5"/>
        <v>0</v>
      </c>
    </row>
    <row r="45" spans="2:6" ht="48" customHeight="1" x14ac:dyDescent="0.25">
      <c r="B45" s="45" t="s">
        <v>47</v>
      </c>
      <c r="C45" s="42" t="s">
        <v>79</v>
      </c>
      <c r="D45" s="60">
        <f t="shared" si="4"/>
        <v>0</v>
      </c>
      <c r="E45" s="4" t="s">
        <v>79</v>
      </c>
      <c r="F45" s="60">
        <f t="shared" si="5"/>
        <v>0</v>
      </c>
    </row>
    <row r="46" spans="2:6" ht="40.5" customHeight="1" x14ac:dyDescent="0.25">
      <c r="B46" s="46" t="s">
        <v>46</v>
      </c>
      <c r="C46" s="43" t="s">
        <v>79</v>
      </c>
      <c r="D46" s="60">
        <f t="shared" si="4"/>
        <v>0</v>
      </c>
      <c r="E46" s="39" t="s">
        <v>79</v>
      </c>
      <c r="F46" s="60">
        <f t="shared" si="5"/>
        <v>0</v>
      </c>
    </row>
    <row r="47" spans="2:6" ht="40.5" customHeight="1" thickBot="1" x14ac:dyDescent="0.3">
      <c r="B47" s="47" t="s">
        <v>57</v>
      </c>
      <c r="C47" s="40" t="s">
        <v>79</v>
      </c>
      <c r="D47" s="60">
        <f>IF(C47="Pateikta",1,IF(C47="dalinai pateikta",0.5,0))</f>
        <v>0</v>
      </c>
      <c r="E47" s="5" t="s">
        <v>79</v>
      </c>
      <c r="F47" s="60">
        <f>IF(E47="Pateikta",1,IF(E47="dalinai pateikta",0.5,0))</f>
        <v>0</v>
      </c>
    </row>
    <row r="48" spans="2:6" ht="40.5" customHeight="1" thickBot="1" x14ac:dyDescent="0.3">
      <c r="B48" s="19"/>
      <c r="C48" s="38" t="s">
        <v>27</v>
      </c>
      <c r="D48" s="61">
        <f>SUM(D37:D47)</f>
        <v>0</v>
      </c>
      <c r="E48" s="38" t="s">
        <v>27</v>
      </c>
      <c r="F48" s="61">
        <f>SUM(F37:F47)</f>
        <v>0</v>
      </c>
    </row>
    <row r="49" spans="2:6" ht="40.5" customHeight="1" thickBot="1" x14ac:dyDescent="0.3">
      <c r="B49" s="91" t="s">
        <v>2</v>
      </c>
      <c r="C49" s="92"/>
      <c r="D49" s="92"/>
      <c r="E49" s="92"/>
      <c r="F49" s="93"/>
    </row>
    <row r="50" spans="2:6" ht="40.5" customHeight="1" x14ac:dyDescent="0.25">
      <c r="B50" s="20" t="s">
        <v>70</v>
      </c>
      <c r="C50" s="34" t="s">
        <v>79</v>
      </c>
      <c r="D50" s="60">
        <f t="shared" ref="D50:D54" si="6">IF(C50="Pateikta",2,IF(C50="dalinai pateikta",1,0))</f>
        <v>0</v>
      </c>
      <c r="E50" s="34" t="s">
        <v>79</v>
      </c>
      <c r="F50" s="60">
        <f t="shared" ref="F50:F54" si="7">IF(E50="Pateikta",2,IF(E50="dalinai pateikta",1,0))</f>
        <v>0</v>
      </c>
    </row>
    <row r="51" spans="2:6" ht="40.5" customHeight="1" x14ac:dyDescent="0.25">
      <c r="B51" s="17" t="s">
        <v>71</v>
      </c>
      <c r="C51" s="4" t="s">
        <v>79</v>
      </c>
      <c r="D51" s="60">
        <f t="shared" si="6"/>
        <v>0</v>
      </c>
      <c r="E51" s="4" t="s">
        <v>79</v>
      </c>
      <c r="F51" s="60">
        <f t="shared" si="7"/>
        <v>0</v>
      </c>
    </row>
    <row r="52" spans="2:6" ht="40.5" customHeight="1" x14ac:dyDescent="0.25">
      <c r="B52" s="17" t="s">
        <v>33</v>
      </c>
      <c r="C52" s="4" t="s">
        <v>79</v>
      </c>
      <c r="D52" s="60">
        <f t="shared" si="6"/>
        <v>0</v>
      </c>
      <c r="E52" s="4" t="s">
        <v>79</v>
      </c>
      <c r="F52" s="60">
        <f t="shared" si="7"/>
        <v>0</v>
      </c>
    </row>
    <row r="53" spans="2:6" ht="40.5" customHeight="1" x14ac:dyDescent="0.25">
      <c r="B53" s="17" t="s">
        <v>3</v>
      </c>
      <c r="C53" s="4" t="s">
        <v>79</v>
      </c>
      <c r="D53" s="60">
        <f t="shared" si="6"/>
        <v>0</v>
      </c>
      <c r="E53" s="4" t="s">
        <v>79</v>
      </c>
      <c r="F53" s="60">
        <f t="shared" si="7"/>
        <v>0</v>
      </c>
    </row>
    <row r="54" spans="2:6" ht="40.5" customHeight="1" thickBot="1" x14ac:dyDescent="0.3">
      <c r="B54" s="18" t="s">
        <v>48</v>
      </c>
      <c r="C54" s="5" t="s">
        <v>79</v>
      </c>
      <c r="D54" s="60">
        <f t="shared" si="6"/>
        <v>0</v>
      </c>
      <c r="E54" s="5" t="s">
        <v>79</v>
      </c>
      <c r="F54" s="60">
        <f t="shared" si="7"/>
        <v>0</v>
      </c>
    </row>
    <row r="55" spans="2:6" ht="40.5" customHeight="1" thickBot="1" x14ac:dyDescent="0.3">
      <c r="B55" s="19"/>
      <c r="C55" s="33" t="s">
        <v>27</v>
      </c>
      <c r="D55" s="61">
        <f>SUM(D50:D54)</f>
        <v>0</v>
      </c>
      <c r="E55" s="33" t="s">
        <v>27</v>
      </c>
      <c r="F55" s="61">
        <f>SUM(F50:F54)</f>
        <v>0</v>
      </c>
    </row>
    <row r="56" spans="2:6" ht="40.5" customHeight="1" thickBot="1" x14ac:dyDescent="0.3">
      <c r="B56" s="88" t="s">
        <v>4</v>
      </c>
      <c r="C56" s="89"/>
      <c r="D56" s="89"/>
      <c r="E56" s="89"/>
      <c r="F56" s="90"/>
    </row>
    <row r="57" spans="2:6" ht="40.5" customHeight="1" x14ac:dyDescent="0.25">
      <c r="B57" s="21" t="s">
        <v>49</v>
      </c>
      <c r="C57" s="34" t="s">
        <v>79</v>
      </c>
      <c r="D57" s="60">
        <f>IF(C57="Pateikta",4,IF(C57="dalinai pateikta",2,0))</f>
        <v>0</v>
      </c>
      <c r="E57" s="34" t="s">
        <v>79</v>
      </c>
      <c r="F57" s="60">
        <f>IF(E57="Pateikta",4,IF(E57="dalinai pateikta",2,0))</f>
        <v>0</v>
      </c>
    </row>
    <row r="58" spans="2:6" ht="40.5" customHeight="1" x14ac:dyDescent="0.25">
      <c r="B58" s="11" t="s">
        <v>34</v>
      </c>
      <c r="C58" s="4" t="s">
        <v>79</v>
      </c>
      <c r="D58" s="60">
        <f t="shared" ref="D58:D62" si="8">IF(C58="Pateikta",2,IF(C58="dalinai pateikta",1,0))</f>
        <v>0</v>
      </c>
      <c r="E58" s="4" t="s">
        <v>79</v>
      </c>
      <c r="F58" s="60">
        <f t="shared" ref="F58:F62" si="9">IF(E58="Pateikta",2,IF(E58="dalinai pateikta",1,0))</f>
        <v>0</v>
      </c>
    </row>
    <row r="59" spans="2:6" ht="40.5" customHeight="1" x14ac:dyDescent="0.25">
      <c r="B59" s="11" t="s">
        <v>5</v>
      </c>
      <c r="C59" s="4" t="s">
        <v>79</v>
      </c>
      <c r="D59" s="60">
        <f t="shared" si="8"/>
        <v>0</v>
      </c>
      <c r="E59" s="4" t="s">
        <v>79</v>
      </c>
      <c r="F59" s="60">
        <f t="shared" si="9"/>
        <v>0</v>
      </c>
    </row>
    <row r="60" spans="2:6" ht="40.5" customHeight="1" x14ac:dyDescent="0.25">
      <c r="B60" s="11" t="s">
        <v>6</v>
      </c>
      <c r="C60" s="4" t="s">
        <v>79</v>
      </c>
      <c r="D60" s="60">
        <f>IF(C60="Pateikta",3,IF(C60="dalinai pateikta",1.5,0))</f>
        <v>0</v>
      </c>
      <c r="E60" s="4" t="s">
        <v>79</v>
      </c>
      <c r="F60" s="60">
        <f>IF(E60="Pateikta",3,IF(E60="dalinai pateikta",1.5,0))</f>
        <v>0</v>
      </c>
    </row>
    <row r="61" spans="2:6" ht="40.5" customHeight="1" x14ac:dyDescent="0.25">
      <c r="B61" s="17" t="s">
        <v>50</v>
      </c>
      <c r="C61" s="4" t="s">
        <v>79</v>
      </c>
      <c r="D61" s="60">
        <f t="shared" si="8"/>
        <v>0</v>
      </c>
      <c r="E61" s="4" t="s">
        <v>79</v>
      </c>
      <c r="F61" s="60">
        <f t="shared" si="9"/>
        <v>0</v>
      </c>
    </row>
    <row r="62" spans="2:6" ht="65.25" customHeight="1" thickBot="1" x14ac:dyDescent="0.3">
      <c r="B62" s="18" t="s">
        <v>51</v>
      </c>
      <c r="C62" s="5" t="s">
        <v>79</v>
      </c>
      <c r="D62" s="60">
        <f t="shared" si="8"/>
        <v>0</v>
      </c>
      <c r="E62" s="5" t="s">
        <v>79</v>
      </c>
      <c r="F62" s="60">
        <f t="shared" si="9"/>
        <v>0</v>
      </c>
    </row>
    <row r="63" spans="2:6" ht="40.5" customHeight="1" thickBot="1" x14ac:dyDescent="0.3">
      <c r="B63" s="19"/>
      <c r="C63" s="33" t="s">
        <v>27</v>
      </c>
      <c r="D63" s="61">
        <f>SUM(D57:D62)</f>
        <v>0</v>
      </c>
      <c r="E63" s="33" t="s">
        <v>27</v>
      </c>
      <c r="F63" s="61">
        <f>SUM(F57:F62)</f>
        <v>0</v>
      </c>
    </row>
    <row r="64" spans="2:6" ht="40.5" customHeight="1" thickBot="1" x14ac:dyDescent="0.3">
      <c r="B64" s="91" t="s">
        <v>7</v>
      </c>
      <c r="C64" s="92"/>
      <c r="D64" s="92"/>
      <c r="E64" s="92"/>
      <c r="F64" s="93"/>
    </row>
    <row r="65" spans="2:7" ht="110.25" customHeight="1" x14ac:dyDescent="0.25">
      <c r="B65" s="55" t="s">
        <v>72</v>
      </c>
      <c r="C65" s="53" t="s">
        <v>79</v>
      </c>
      <c r="D65" s="35">
        <f t="shared" ref="D65:F68" si="10">IF(C65="Pateikta",2.5,IF(C65="dalinai pateikta",1.25,0))</f>
        <v>0</v>
      </c>
      <c r="E65" s="36" t="s">
        <v>79</v>
      </c>
      <c r="F65" s="35">
        <f t="shared" si="10"/>
        <v>0</v>
      </c>
    </row>
    <row r="66" spans="2:7" ht="40.5" customHeight="1" x14ac:dyDescent="0.25">
      <c r="B66" s="51" t="s">
        <v>52</v>
      </c>
      <c r="C66" s="52" t="s">
        <v>79</v>
      </c>
      <c r="D66" s="22">
        <f t="shared" si="10"/>
        <v>0</v>
      </c>
      <c r="E66" s="1" t="s">
        <v>79</v>
      </c>
      <c r="F66" s="22">
        <f t="shared" si="10"/>
        <v>0</v>
      </c>
    </row>
    <row r="67" spans="2:7" ht="40.5" customHeight="1" x14ac:dyDescent="0.25">
      <c r="B67" s="51" t="s">
        <v>53</v>
      </c>
      <c r="C67" s="52" t="s">
        <v>79</v>
      </c>
      <c r="D67" s="22">
        <f t="shared" si="10"/>
        <v>0</v>
      </c>
      <c r="E67" s="1" t="s">
        <v>79</v>
      </c>
      <c r="F67" s="22">
        <f t="shared" si="10"/>
        <v>0</v>
      </c>
      <c r="G67" s="23"/>
    </row>
    <row r="68" spans="2:7" ht="66.75" customHeight="1" thickBot="1" x14ac:dyDescent="0.3">
      <c r="B68" s="56" t="s">
        <v>54</v>
      </c>
      <c r="C68" s="54" t="s">
        <v>79</v>
      </c>
      <c r="D68" s="24">
        <f t="shared" si="10"/>
        <v>0</v>
      </c>
      <c r="E68" s="2" t="s">
        <v>79</v>
      </c>
      <c r="F68" s="24">
        <f t="shared" si="10"/>
        <v>0</v>
      </c>
    </row>
    <row r="69" spans="2:7" ht="40.5" customHeight="1" thickBot="1" x14ac:dyDescent="0.3">
      <c r="B69" s="19"/>
      <c r="C69" s="33" t="s">
        <v>27</v>
      </c>
      <c r="D69" s="61">
        <f>SUM(D65:D68)</f>
        <v>0</v>
      </c>
      <c r="E69" s="33" t="s">
        <v>27</v>
      </c>
      <c r="F69" s="61">
        <f>SUM(F65:F68)</f>
        <v>0</v>
      </c>
    </row>
    <row r="70" spans="2:7" ht="40.5" customHeight="1" thickBot="1" x14ac:dyDescent="0.3">
      <c r="B70" s="91" t="s">
        <v>8</v>
      </c>
      <c r="C70" s="92"/>
      <c r="D70" s="92"/>
      <c r="E70" s="92"/>
      <c r="F70" s="93"/>
    </row>
    <row r="71" spans="2:7" ht="40.5" customHeight="1" x14ac:dyDescent="0.25">
      <c r="B71" s="20" t="s">
        <v>73</v>
      </c>
      <c r="C71" s="3" t="s">
        <v>79</v>
      </c>
      <c r="D71" s="16">
        <f>IF(C71="Pateikta",2.5,IF(C71="Dalinai pateikta",1.25,0))</f>
        <v>0</v>
      </c>
      <c r="E71" s="3" t="s">
        <v>79</v>
      </c>
      <c r="F71" s="16">
        <f>IF(E71="Pateikta",2.5,IF(E71="Dalinai pateikta",1.25,0))</f>
        <v>0</v>
      </c>
    </row>
    <row r="72" spans="2:7" ht="51.75" customHeight="1" thickBot="1" x14ac:dyDescent="0.3">
      <c r="B72" s="18" t="s">
        <v>74</v>
      </c>
      <c r="C72" s="5" t="s">
        <v>79</v>
      </c>
      <c r="D72" s="14">
        <f>IF(C72="Pateikta",2.5,IF(C72="Dalinai pateikta",1.25,0))</f>
        <v>0</v>
      </c>
      <c r="E72" s="5" t="s">
        <v>79</v>
      </c>
      <c r="F72" s="14">
        <f>IF(E72="Pateikta",2.5,IF(E72="Dalinai pateikta",1.25,0))</f>
        <v>0</v>
      </c>
    </row>
    <row r="73" spans="2:7" ht="40.5" customHeight="1" thickBot="1" x14ac:dyDescent="0.3">
      <c r="B73" s="19"/>
      <c r="C73" s="33" t="s">
        <v>27</v>
      </c>
      <c r="D73" s="62">
        <f>SUM(D71:D72)</f>
        <v>0</v>
      </c>
      <c r="E73" s="33" t="s">
        <v>27</v>
      </c>
      <c r="F73" s="62">
        <f>SUM(F71:F72)</f>
        <v>0</v>
      </c>
    </row>
    <row r="74" spans="2:7" ht="40.5" customHeight="1" thickBot="1" x14ac:dyDescent="0.3">
      <c r="B74" s="91" t="s">
        <v>35</v>
      </c>
      <c r="C74" s="92"/>
      <c r="D74" s="92"/>
      <c r="E74" s="92"/>
      <c r="F74" s="93"/>
    </row>
    <row r="75" spans="2:7" ht="45.75" customHeight="1" x14ac:dyDescent="0.25">
      <c r="B75" s="20" t="s">
        <v>75</v>
      </c>
      <c r="C75" s="3" t="s">
        <v>79</v>
      </c>
      <c r="D75" s="16">
        <f>IF(C75="Pateikta",2.5,IF(C75="dalinai pateikta",1.25,0))</f>
        <v>0</v>
      </c>
      <c r="E75" s="3" t="s">
        <v>79</v>
      </c>
      <c r="F75" s="16">
        <f>IF(E75="Pateikta",2.5,IF(E75="dalinai pateikta",1.25,0))</f>
        <v>0</v>
      </c>
    </row>
    <row r="76" spans="2:7" ht="40.5" customHeight="1" x14ac:dyDescent="0.25">
      <c r="B76" s="17" t="s">
        <v>55</v>
      </c>
      <c r="C76" s="4" t="s">
        <v>79</v>
      </c>
      <c r="D76" s="12">
        <f t="shared" ref="D76:F78" si="11">IF(C76="Pateikta",2.5,IF(C76="dalinai pateikta",1.25,0))</f>
        <v>0</v>
      </c>
      <c r="E76" s="4" t="s">
        <v>79</v>
      </c>
      <c r="F76" s="12">
        <f t="shared" si="11"/>
        <v>0</v>
      </c>
    </row>
    <row r="77" spans="2:7" ht="40.5" customHeight="1" x14ac:dyDescent="0.25">
      <c r="B77" s="17" t="s">
        <v>76</v>
      </c>
      <c r="C77" s="4" t="s">
        <v>79</v>
      </c>
      <c r="D77" s="12">
        <f t="shared" si="11"/>
        <v>0</v>
      </c>
      <c r="E77" s="4" t="s">
        <v>79</v>
      </c>
      <c r="F77" s="12">
        <f t="shared" si="11"/>
        <v>0</v>
      </c>
    </row>
    <row r="78" spans="2:7" ht="48" customHeight="1" thickBot="1" x14ac:dyDescent="0.3">
      <c r="B78" s="18" t="s">
        <v>56</v>
      </c>
      <c r="C78" s="5" t="s">
        <v>79</v>
      </c>
      <c r="D78" s="37">
        <f t="shared" si="11"/>
        <v>0</v>
      </c>
      <c r="E78" s="5" t="s">
        <v>79</v>
      </c>
      <c r="F78" s="37">
        <f t="shared" si="11"/>
        <v>0</v>
      </c>
    </row>
    <row r="79" spans="2:7" ht="40.5" customHeight="1" thickBot="1" x14ac:dyDescent="0.3">
      <c r="B79" s="19"/>
      <c r="C79" s="33" t="s">
        <v>27</v>
      </c>
      <c r="D79" s="61">
        <f>SUM(D75:D78)</f>
        <v>0</v>
      </c>
      <c r="E79" s="33" t="s">
        <v>27</v>
      </c>
      <c r="F79" s="61">
        <f>SUM(F75:F78)</f>
        <v>0</v>
      </c>
    </row>
    <row r="80" spans="2:7" ht="40.5" customHeight="1" thickBot="1" x14ac:dyDescent="0.3">
      <c r="B80" s="91" t="s">
        <v>9</v>
      </c>
      <c r="C80" s="92"/>
      <c r="D80" s="92"/>
      <c r="E80" s="92"/>
      <c r="F80" s="93"/>
    </row>
    <row r="81" spans="2:6" ht="53.25" customHeight="1" thickBot="1" x14ac:dyDescent="0.3">
      <c r="B81" s="25" t="s">
        <v>77</v>
      </c>
      <c r="C81" s="27" t="s">
        <v>79</v>
      </c>
      <c r="D81" s="26">
        <f>IF(C81="Pateikta",5,IF(C81="Dalinai pateikta",2.5,0))</f>
        <v>0</v>
      </c>
      <c r="E81" s="27" t="s">
        <v>79</v>
      </c>
      <c r="F81" s="26">
        <f>IF(E81="Pateikta",5,IF(E81="Dalinai pateikta",2.5,0))</f>
        <v>0</v>
      </c>
    </row>
    <row r="82" spans="2:6" ht="43.5" customHeight="1" thickBot="1" x14ac:dyDescent="0.3">
      <c r="C82" s="33" t="s">
        <v>27</v>
      </c>
      <c r="D82" s="61">
        <f>SUM(D81)</f>
        <v>0</v>
      </c>
      <c r="E82" s="33" t="s">
        <v>27</v>
      </c>
      <c r="F82" s="61">
        <f>SUM(F81)</f>
        <v>0</v>
      </c>
    </row>
    <row r="83" spans="2:6" ht="38.25" customHeight="1" thickBot="1" x14ac:dyDescent="0.3">
      <c r="C83" s="50" t="s">
        <v>58</v>
      </c>
      <c r="D83" s="63">
        <f>SUM(D82,D79,D73,D69,D63,D55,D48,D35,D27)</f>
        <v>0</v>
      </c>
      <c r="E83" s="50" t="s">
        <v>58</v>
      </c>
      <c r="F83" s="63">
        <f>SUM(F82,F79,F73,F69,F63,F55,F48,F35,F27)</f>
        <v>0</v>
      </c>
    </row>
    <row r="84" spans="2:6" ht="9.9499999999999993" customHeight="1" thickBot="1" x14ac:dyDescent="0.3"/>
    <row r="85" spans="2:6" ht="37.5" customHeight="1" thickBot="1" x14ac:dyDescent="0.3">
      <c r="B85" s="99" t="s">
        <v>81</v>
      </c>
      <c r="C85" s="100"/>
      <c r="D85" s="100"/>
      <c r="E85" s="100"/>
      <c r="F85" s="101"/>
    </row>
    <row r="86" spans="2:6" ht="295.5" customHeight="1" thickBot="1" x14ac:dyDescent="0.3">
      <c r="B86" s="85"/>
      <c r="C86" s="86"/>
      <c r="D86" s="86"/>
      <c r="E86" s="86"/>
      <c r="F86" s="87"/>
    </row>
  </sheetData>
  <sheetProtection password="C924" sheet="1" objects="1" scenarios="1"/>
  <mergeCells count="28">
    <mergeCell ref="B86:F86"/>
    <mergeCell ref="B56:F56"/>
    <mergeCell ref="B64:F64"/>
    <mergeCell ref="B13:B14"/>
    <mergeCell ref="D13:F13"/>
    <mergeCell ref="D14:F14"/>
    <mergeCell ref="B49:F49"/>
    <mergeCell ref="B70:F70"/>
    <mergeCell ref="B74:F74"/>
    <mergeCell ref="B80:F80"/>
    <mergeCell ref="B85:F85"/>
    <mergeCell ref="C19:D19"/>
    <mergeCell ref="E19:F19"/>
    <mergeCell ref="B20:F20"/>
    <mergeCell ref="B28:F28"/>
    <mergeCell ref="B36:F36"/>
    <mergeCell ref="B15:F15"/>
    <mergeCell ref="C16:F16"/>
    <mergeCell ref="B4:F4"/>
    <mergeCell ref="B6:F6"/>
    <mergeCell ref="B7:F7"/>
    <mergeCell ref="C9:F9"/>
    <mergeCell ref="C11:F11"/>
    <mergeCell ref="B2:F2"/>
    <mergeCell ref="B1:F1"/>
    <mergeCell ref="B3:F3"/>
    <mergeCell ref="B5:F5"/>
    <mergeCell ref="B12:F12"/>
  </mergeCells>
  <dataValidations disablePrompts="1" count="1">
    <dataValidation type="list" allowBlank="1" showInputMessage="1" showErrorMessage="1" sqref="C75:C78 C50:C54 C21:C26 C29:C34 C65:C68 C71:C72 C81 C37:C47 E75:E78 E50:E54 E21:E26 E29:E34 E65:E68 E71:E72 E81 E37:E47 C57:C62 E57:E62">
      <formula1>"Pateikta, Dalinai pateikta,  Nepateikta,"</formula1>
    </dataValidation>
  </dataValidations>
  <pageMargins left="0.19685039370078741" right="0.19685039370078741" top="5.2083333333333336E-2" bottom="0.74803149606299213" header="0.10416666666666667" footer="0.31496062992125984"/>
  <pageSetup paperSize="9" orientation="portrait" r:id="rId1"/>
  <headerFooter>
    <oddFooter>Page &amp;P</oddFooter>
  </headerFooter>
  <ignoredErrors>
    <ignoredError sqref="D60 F60 D41 F41 D22 F22 D2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17"/>
  <sheetViews>
    <sheetView workbookViewId="0">
      <selection activeCell="A32" sqref="A32"/>
    </sheetView>
  </sheetViews>
  <sheetFormatPr defaultRowHeight="15" x14ac:dyDescent="0.25"/>
  <cols>
    <col min="1" max="1" width="73.28515625" customWidth="1"/>
  </cols>
  <sheetData>
    <row r="1" spans="1:1" x14ac:dyDescent="0.25">
      <c r="A1" s="28" t="s">
        <v>12</v>
      </c>
    </row>
    <row r="2" spans="1:1" x14ac:dyDescent="0.25">
      <c r="A2" s="28" t="s">
        <v>13</v>
      </c>
    </row>
    <row r="3" spans="1:1" x14ac:dyDescent="0.25">
      <c r="A3" s="28" t="s">
        <v>14</v>
      </c>
    </row>
    <row r="4" spans="1:1" x14ac:dyDescent="0.25">
      <c r="A4" s="28" t="s">
        <v>15</v>
      </c>
    </row>
    <row r="5" spans="1:1" x14ac:dyDescent="0.25">
      <c r="A5" s="28" t="s">
        <v>16</v>
      </c>
    </row>
    <row r="6" spans="1:1" x14ac:dyDescent="0.25">
      <c r="A6" s="28" t="s">
        <v>17</v>
      </c>
    </row>
    <row r="12" spans="1:1" x14ac:dyDescent="0.25">
      <c r="A12" s="29" t="s">
        <v>18</v>
      </c>
    </row>
    <row r="13" spans="1:1" x14ac:dyDescent="0.25">
      <c r="A13" s="29" t="s">
        <v>19</v>
      </c>
    </row>
    <row r="14" spans="1:1" x14ac:dyDescent="0.25">
      <c r="A14" s="30" t="s">
        <v>20</v>
      </c>
    </row>
    <row r="15" spans="1:1" x14ac:dyDescent="0.25">
      <c r="A15" t="s">
        <v>21</v>
      </c>
    </row>
    <row r="16" spans="1:1" x14ac:dyDescent="0.25">
      <c r="A16" t="s">
        <v>22</v>
      </c>
    </row>
    <row r="17" spans="1:1" x14ac:dyDescent="0.25">
      <c r="A17" t="s">
        <v>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Vertinimo forma</vt:lpstr>
      <vt:lpstr>Sheet1</vt:lpstr>
      <vt:lpstr>'Vertinimo forma'!Print_Area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dc:creator>
  <cp:lastModifiedBy>Egidijus</cp:lastModifiedBy>
  <cp:lastPrinted>2017-03-09T09:13:36Z</cp:lastPrinted>
  <dcterms:created xsi:type="dcterms:W3CDTF">2014-10-20T18:26:20Z</dcterms:created>
  <dcterms:modified xsi:type="dcterms:W3CDTF">2017-03-09T09:14:10Z</dcterms:modified>
</cp:coreProperties>
</file>